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39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48" i="1"/>
  <c r="F48"/>
  <c r="E48"/>
  <c r="G46"/>
  <c r="F46"/>
  <c r="E46"/>
  <c r="G45"/>
  <c r="G41"/>
  <c r="F41"/>
  <c r="E41"/>
  <c r="G40"/>
  <c r="G36"/>
  <c r="F36"/>
  <c r="E36"/>
  <c r="G35"/>
  <c r="G34"/>
  <c r="G30"/>
  <c r="F30"/>
  <c r="E30"/>
  <c r="G29"/>
  <c r="G28"/>
  <c r="G24"/>
  <c r="F24"/>
  <c r="E24"/>
  <c r="G23"/>
  <c r="G22"/>
  <c r="G18"/>
  <c r="F18"/>
  <c r="E18"/>
  <c r="G17"/>
  <c r="G16"/>
  <c r="G12"/>
  <c r="F12"/>
  <c r="E12"/>
  <c r="G11"/>
  <c r="G10"/>
  <c r="G6"/>
  <c r="F6"/>
  <c r="E6"/>
  <c r="G5"/>
  <c r="G4"/>
</calcChain>
</file>

<file path=xl/sharedStrings.xml><?xml version="1.0" encoding="utf-8"?>
<sst xmlns="http://schemas.openxmlformats.org/spreadsheetml/2006/main" count="110" uniqueCount="28">
  <si>
    <t>Anexo II - Planilha Orçamentária</t>
  </si>
  <si>
    <t>Grupo 01 - Disputa Aberta</t>
  </si>
  <si>
    <t>Item</t>
  </si>
  <si>
    <t>BR</t>
  </si>
  <si>
    <t>Descrição/Especificação</t>
  </si>
  <si>
    <t>Quant.</t>
  </si>
  <si>
    <t>Preço Unitário (R$)</t>
  </si>
  <si>
    <t>Preço Total (R$)</t>
  </si>
  <si>
    <t>Intervalo Mínimo de Valor (R$)</t>
  </si>
  <si>
    <t>BR0457188</t>
  </si>
  <si>
    <t>Notebook. Processador com benchmark maior ou igual a 10056 . Windows 10 Pro 64 bits original. 16 GB de memória RAM, DDR4 3200 MHz. SSD de 256 GB PCIe NVMe M.2+HD 1 TB 7200 RPM SATA 2.5. Bateria de 4 células e 42 Wh integrada. Display de 15,6 polegadas Full HD. 60 (sessenta) meses de garantia conforme Termo de Referência. Modelo de referência: Dell Inspiron 15 5000, similar ou superior.</t>
  </si>
  <si>
    <t>Unidade</t>
  </si>
  <si>
    <t>Notebook de alto desempenho, processador com benchmark maior ou igual a 12539. Windows 10 Pro 64 bits original. 32 GB de memória RAM, DDR4 2933MHz. SSD de 256 GB NVMe M.2+HD 1 TB 7200 RPM SATA 2.5. Placa de vídeo dedicada 6 GB GDDR6. Display Full HD WVA de 15,6 polegadas. Bateria de 4 células e 68 Whr integrada. 60 (sessenta) meses de garantia conforme Termo de Referência. Modelo de referência: Dell G3 15, similar ou superior.</t>
  </si>
  <si>
    <t>Total</t>
  </si>
  <si>
    <t>Grupo 02 - Exclusivo ME/EPP (10% do Grupo 01)</t>
  </si>
  <si>
    <t>Grupo 03 - Disputa Aberta</t>
  </si>
  <si>
    <t>BR0457071</t>
  </si>
  <si>
    <t>Microcomputador tipo Desktop, com sistema Windows 10 Pro 64 bits original (PT-BR), com monitor LED 21,5 polegadas Full HD. Processador com benchmark maior ou igual a 13248. Memória RAM: 16 GB DDR4 2666MHz. Placa gráfica integrada. Memória de armazenamento: SSD de 256 GB NVMe M.2+HD 1 TB 7200 RPM SATA 2.5. Conectividade: Placa de rede Ethernet (10/100/1000 - RJ45), USB 3.0. Bivolt automático. Garantia de 60 (sessenta) meses conforme Termo de Referência. Acompanha mouse e teclado. Modelo de referência: Dell OptiPlex 5080 Small, similar ou superior.</t>
  </si>
  <si>
    <t>Microcomputador tipo Desktop, com sistema Windows 10 Pro 64 bits original (PT-BR), com monitor LED 21,5 polegadas Full HD. Processador com benchmark maior ou igual a 17266. Memória RAM: 32 GB DDR4 2666MHz. Placa Gráfica Dedicada de 4 GB GDDR5. Memória de armazenamento: SSD de 512GB PCIe NVMe M.2 + HD 1 TB 7200 RPM SATA 2.5. Conectividade: Placa de rede Ethernet (10/100/1000 - RJ45), USB 3.0. Bivolt automático. Garantia de 60 (sessenta) meses conforme Termo de Referência. Acompanha mouse e teclado. Modelo de referência: Dell OptiPlex 5080 Small, similar ou superior.</t>
  </si>
  <si>
    <t>Grupo 04 - Exclusivo ME/EPP (10% do Grupo 03)</t>
  </si>
  <si>
    <t>Grupo 05 - Disputa Aberta</t>
  </si>
  <si>
    <t>Monitor de 21,5 polegadas com retroiluminação LED, painel IPS. Resolução nativa Full HD (1080p) 1920 x 1080 a 60 Hz, 16:9. Conexão HDMI, VGA e DisplayPort. 16,7 milhões de cores. Com anti-ofuscamento. Com suporte incluído. Suporte com ajuste para altura, pivô (rotação), plataforma giratória, inclinação. Garantia de 12 (doze) meses. Modelo de referência: Dell P2219H, similar ou superior.</t>
  </si>
  <si>
    <t>Monitor de 27 polegadas com retroiluminação LED, painel IPS. Resolução nativa Full HD (1080p) 1920 x 1080 a 60 Hz, 16:9. Conexão HDMI, VGA e DisplayPort. 16,7 milhões de cores. Com anti-ofuscamento. Com suporte incluído. Suporte com ajuste para altura, pivô (rotação), plataforma giratória, inclinação. Garantia de 12 (doze) meses. Modelo de referência: Dell P2719H, similar ou superior.</t>
  </si>
  <si>
    <t>Grupo 06 - Exclusivo ME/EPP (10% do Grupo 05)</t>
  </si>
  <si>
    <t>Item 13 - Disputa Aberta</t>
  </si>
  <si>
    <t xml:space="preserve">Workstation com sistema operacional: Windows 10 Pro 64 bits original (PT-BR) para Workstation
Processadores mínimos: I7-11700k ou I9-9940X ou AMD Ryzen 9 3900 ou XEON E5 2699 v4 ou Benchmarks 23.000
Forma: Torre com expansão
Memória RAM: 64 Gb DDR4-2400
Armazenamento interno mínimos: SSD M2 500 Gb + HDD 2Tb 7200RPM
Disco ótico: Unidade de DVD-RW Slim
Placa Gráfica dedicada no mínimo 8 GB GDDR5 com tecnologia similar a Quadro ou FirePro
Áudio Integrado
Dispositivos de entrada: Teclado ABNT2 e Mouse óptico USB com 3 botões 1000 dpi
Portas e conectores mínimos:
Frontais: 1 USB 3.0, 1 USB 2.0; fone de ouvido e microfone
Traseiras: 2 USB 3.0; 2 USB 2.0;2 conexões (HDMI, VGA, DisplayPort e/ou DVI); 1 RJ-45; 1 entrada de áudio; 1 saída de áudio
Comunicações: Placa de rede Ethernet (10/100/1000 - RJ45)
Energia: Fonte bivolt automático, com potência para suportar todos dispositivos da torre
Garantia de 60 (sessenta) meses conforme Termo de Referência. </t>
  </si>
  <si>
    <t>Item 14 - Exclusivo ME/EPP (10% do Item 13)</t>
  </si>
  <si>
    <t>Total Geral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</si>
</sst>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  <font>
      <b/>
      <sz val="13"/>
      <name val="Calibri"/>
      <family val="2"/>
      <scheme val="minor"/>
    </font>
    <font>
      <sz val="13"/>
      <name val="Calibri"/>
      <family val="2"/>
      <scheme val="minor"/>
    </font>
    <font>
      <b/>
      <sz val="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8"/>
  <sheetViews>
    <sheetView tabSelected="1" zoomScale="80" zoomScaleNormal="80" workbookViewId="0">
      <pane ySplit="1" topLeftCell="A14" activePane="bottomLeft" state="frozen"/>
      <selection pane="bottomLeft" activeCell="C17" sqref="C17"/>
    </sheetView>
  </sheetViews>
  <sheetFormatPr defaultColWidth="3.140625" defaultRowHeight="15"/>
  <cols>
    <col min="1" max="1" width="9.140625" style="1" customWidth="1"/>
    <col min="2" max="2" width="13.5703125" style="1" customWidth="1"/>
    <col min="3" max="3" width="159.42578125" style="1" customWidth="1"/>
    <col min="4" max="4" width="10.7109375" style="1" customWidth="1"/>
    <col min="5" max="5" width="10.140625" style="2"/>
    <col min="6" max="6" width="20.7109375" style="3" customWidth="1"/>
    <col min="7" max="7" width="17.42578125" style="1" customWidth="1"/>
    <col min="8" max="8" width="15.7109375" style="1" customWidth="1"/>
    <col min="9" max="32" width="9.140625" style="1" customWidth="1"/>
    <col min="33" max="16384" width="3.140625" style="1"/>
  </cols>
  <sheetData>
    <row r="1" spans="1:8" ht="17.25">
      <c r="A1" s="28" t="s">
        <v>0</v>
      </c>
      <c r="B1" s="29"/>
      <c r="C1" s="29"/>
      <c r="D1" s="29"/>
      <c r="E1" s="29"/>
      <c r="F1" s="30"/>
      <c r="G1" s="29"/>
      <c r="H1" s="31"/>
    </row>
    <row r="2" spans="1:8" ht="17.25">
      <c r="A2" s="28" t="s">
        <v>1</v>
      </c>
      <c r="B2" s="29"/>
      <c r="C2" s="29"/>
      <c r="D2" s="29"/>
      <c r="E2" s="29"/>
      <c r="F2" s="30"/>
      <c r="G2" s="29"/>
      <c r="H2" s="31"/>
    </row>
    <row r="3" spans="1:8" ht="51.75">
      <c r="A3" s="4" t="s">
        <v>2</v>
      </c>
      <c r="B3" s="5" t="s">
        <v>3</v>
      </c>
      <c r="C3" s="5" t="s">
        <v>4</v>
      </c>
      <c r="D3" s="5"/>
      <c r="E3" s="6" t="s">
        <v>5</v>
      </c>
      <c r="F3" s="7" t="s">
        <v>6</v>
      </c>
      <c r="G3" s="7" t="s">
        <v>7</v>
      </c>
      <c r="H3" s="7" t="s">
        <v>8</v>
      </c>
    </row>
    <row r="4" spans="1:8" ht="51.75">
      <c r="A4" s="8">
        <v>1</v>
      </c>
      <c r="B4" s="24" t="s">
        <v>9</v>
      </c>
      <c r="C4" s="10" t="s">
        <v>10</v>
      </c>
      <c r="D4" s="9" t="s">
        <v>11</v>
      </c>
      <c r="E4" s="9">
        <v>137</v>
      </c>
      <c r="F4" s="11">
        <v>7415.34</v>
      </c>
      <c r="G4" s="11">
        <f>F4*E4</f>
        <v>1015901.58</v>
      </c>
      <c r="H4" s="11">
        <v>1</v>
      </c>
    </row>
    <row r="5" spans="1:8" ht="51.75">
      <c r="A5" s="8">
        <v>2</v>
      </c>
      <c r="B5" s="26" t="s">
        <v>9</v>
      </c>
      <c r="C5" s="10" t="s">
        <v>12</v>
      </c>
      <c r="D5" s="9" t="s">
        <v>11</v>
      </c>
      <c r="E5" s="9">
        <v>41</v>
      </c>
      <c r="F5" s="11">
        <v>16468.099999999999</v>
      </c>
      <c r="G5" s="11">
        <f>F5*E5</f>
        <v>675192.1</v>
      </c>
      <c r="H5" s="11">
        <v>1</v>
      </c>
    </row>
    <row r="6" spans="1:8" ht="17.25">
      <c r="A6" s="32" t="s">
        <v>13</v>
      </c>
      <c r="B6" s="32"/>
      <c r="C6" s="32"/>
      <c r="D6" s="32"/>
      <c r="E6" s="12">
        <f>SUM(E4:E5)</f>
        <v>178</v>
      </c>
      <c r="F6" s="11">
        <f>SUM(F4:F5)</f>
        <v>23883.439999999999</v>
      </c>
      <c r="G6" s="11">
        <f>SUM(G4:G5)</f>
        <v>1691093.68</v>
      </c>
      <c r="H6" s="11"/>
    </row>
    <row r="8" spans="1:8" ht="17.25">
      <c r="A8" s="28" t="s">
        <v>14</v>
      </c>
      <c r="B8" s="29"/>
      <c r="C8" s="29"/>
      <c r="D8" s="29"/>
      <c r="E8" s="29"/>
      <c r="F8" s="30"/>
      <c r="G8" s="29"/>
      <c r="H8" s="31"/>
    </row>
    <row r="9" spans="1:8" ht="51.75">
      <c r="A9" s="4" t="s">
        <v>2</v>
      </c>
      <c r="B9" s="5" t="s">
        <v>3</v>
      </c>
      <c r="C9" s="25" t="s">
        <v>4</v>
      </c>
      <c r="D9" s="5"/>
      <c r="E9" s="6" t="s">
        <v>5</v>
      </c>
      <c r="F9" s="7" t="s">
        <v>6</v>
      </c>
      <c r="G9" s="7" t="s">
        <v>7</v>
      </c>
      <c r="H9" s="7" t="s">
        <v>8</v>
      </c>
    </row>
    <row r="10" spans="1:8" ht="51.75">
      <c r="A10" s="8">
        <v>3</v>
      </c>
      <c r="B10" s="27" t="s">
        <v>9</v>
      </c>
      <c r="C10" s="10" t="s">
        <v>10</v>
      </c>
      <c r="D10" s="9" t="s">
        <v>11</v>
      </c>
      <c r="E10" s="9">
        <v>13</v>
      </c>
      <c r="F10" s="11">
        <v>7415.34</v>
      </c>
      <c r="G10" s="11">
        <f>F10*E10</f>
        <v>96399.42</v>
      </c>
      <c r="H10" s="11">
        <v>1</v>
      </c>
    </row>
    <row r="11" spans="1:8" ht="69">
      <c r="A11" s="8">
        <v>4</v>
      </c>
      <c r="B11" s="27" t="s">
        <v>9</v>
      </c>
      <c r="C11" s="10" t="s">
        <v>12</v>
      </c>
      <c r="D11" s="9" t="s">
        <v>11</v>
      </c>
      <c r="E11" s="9">
        <v>4</v>
      </c>
      <c r="F11" s="11">
        <v>16468.099999999999</v>
      </c>
      <c r="G11" s="11">
        <f>F11*E11</f>
        <v>65872.399999999994</v>
      </c>
      <c r="H11" s="11">
        <v>1</v>
      </c>
    </row>
    <row r="12" spans="1:8" ht="17.25">
      <c r="A12" s="32" t="s">
        <v>13</v>
      </c>
      <c r="B12" s="32"/>
      <c r="C12" s="32"/>
      <c r="D12" s="32"/>
      <c r="E12" s="12">
        <f>SUM(E10:E11)</f>
        <v>17</v>
      </c>
      <c r="F12" s="11">
        <f>SUM(F10:F11)</f>
        <v>23883.439999999999</v>
      </c>
      <c r="G12" s="11">
        <f>SUM(G10:G11)</f>
        <v>162271.82</v>
      </c>
      <c r="H12" s="11"/>
    </row>
    <row r="14" spans="1:8" ht="17.25">
      <c r="A14" s="28" t="s">
        <v>15</v>
      </c>
      <c r="B14" s="29"/>
      <c r="C14" s="29"/>
      <c r="D14" s="29"/>
      <c r="E14" s="29"/>
      <c r="F14" s="30"/>
      <c r="G14" s="29"/>
      <c r="H14" s="31"/>
    </row>
    <row r="15" spans="1:8" ht="51.75">
      <c r="A15" s="4" t="s">
        <v>2</v>
      </c>
      <c r="B15" s="5" t="s">
        <v>3</v>
      </c>
      <c r="C15" s="5" t="s">
        <v>4</v>
      </c>
      <c r="D15" s="5"/>
      <c r="E15" s="6" t="s">
        <v>5</v>
      </c>
      <c r="F15" s="7" t="s">
        <v>6</v>
      </c>
      <c r="G15" s="7" t="s">
        <v>7</v>
      </c>
      <c r="H15" s="7" t="s">
        <v>8</v>
      </c>
    </row>
    <row r="16" spans="1:8" ht="69">
      <c r="A16" s="8">
        <v>5</v>
      </c>
      <c r="B16" s="27" t="s">
        <v>16</v>
      </c>
      <c r="C16" s="10" t="s">
        <v>17</v>
      </c>
      <c r="D16" s="9" t="s">
        <v>11</v>
      </c>
      <c r="E16" s="9">
        <v>592</v>
      </c>
      <c r="F16" s="11">
        <v>7744.89</v>
      </c>
      <c r="G16" s="11">
        <f>F16*E16</f>
        <v>4584974.88</v>
      </c>
      <c r="H16" s="11">
        <v>1</v>
      </c>
    </row>
    <row r="17" spans="1:8" ht="69">
      <c r="A17" s="8">
        <v>6</v>
      </c>
      <c r="B17" s="27" t="s">
        <v>16</v>
      </c>
      <c r="C17" s="10" t="s">
        <v>18</v>
      </c>
      <c r="D17" s="9" t="s">
        <v>11</v>
      </c>
      <c r="E17" s="9">
        <v>69</v>
      </c>
      <c r="F17" s="11">
        <v>11270.29</v>
      </c>
      <c r="G17" s="11">
        <f>F17*E17</f>
        <v>777650.01</v>
      </c>
      <c r="H17" s="11">
        <v>1</v>
      </c>
    </row>
    <row r="18" spans="1:8" ht="17.25">
      <c r="A18" s="32" t="s">
        <v>13</v>
      </c>
      <c r="B18" s="32"/>
      <c r="C18" s="32"/>
      <c r="D18" s="32"/>
      <c r="E18" s="12">
        <f>SUM(E16:E17)</f>
        <v>661</v>
      </c>
      <c r="F18" s="11">
        <f>SUM(F16:F17)</f>
        <v>19015.18</v>
      </c>
      <c r="G18" s="11">
        <f>SUM(G16:G17)</f>
        <v>5362624.8899999997</v>
      </c>
      <c r="H18" s="11"/>
    </row>
    <row r="20" spans="1:8" ht="17.25">
      <c r="A20" s="28" t="s">
        <v>19</v>
      </c>
      <c r="B20" s="29"/>
      <c r="C20" s="29"/>
      <c r="D20" s="29"/>
      <c r="E20" s="29"/>
      <c r="F20" s="30"/>
      <c r="G20" s="29"/>
      <c r="H20" s="31"/>
    </row>
    <row r="21" spans="1:8" ht="51.75">
      <c r="A21" s="4" t="s">
        <v>2</v>
      </c>
      <c r="B21" s="5" t="s">
        <v>3</v>
      </c>
      <c r="C21" s="5" t="s">
        <v>4</v>
      </c>
      <c r="D21" s="5"/>
      <c r="E21" s="6" t="s">
        <v>5</v>
      </c>
      <c r="F21" s="7" t="s">
        <v>6</v>
      </c>
      <c r="G21" s="7" t="s">
        <v>7</v>
      </c>
      <c r="H21" s="7" t="s">
        <v>8</v>
      </c>
    </row>
    <row r="22" spans="1:8" ht="69">
      <c r="A22" s="8">
        <v>7</v>
      </c>
      <c r="B22" s="9" t="s">
        <v>16</v>
      </c>
      <c r="C22" s="10" t="s">
        <v>17</v>
      </c>
      <c r="D22" s="9" t="s">
        <v>11</v>
      </c>
      <c r="E22" s="9">
        <v>59</v>
      </c>
      <c r="F22" s="11">
        <v>7744.89</v>
      </c>
      <c r="G22" s="11">
        <f>F22*E22</f>
        <v>456948.51</v>
      </c>
      <c r="H22" s="11">
        <v>1</v>
      </c>
    </row>
    <row r="23" spans="1:8" ht="69">
      <c r="A23" s="8">
        <v>8</v>
      </c>
      <c r="B23" s="9" t="s">
        <v>16</v>
      </c>
      <c r="C23" s="10" t="s">
        <v>18</v>
      </c>
      <c r="D23" s="9" t="s">
        <v>11</v>
      </c>
      <c r="E23" s="9">
        <v>6</v>
      </c>
      <c r="F23" s="11">
        <v>11270.29</v>
      </c>
      <c r="G23" s="11">
        <f>F23*E23</f>
        <v>67621.740000000005</v>
      </c>
      <c r="H23" s="11">
        <v>1</v>
      </c>
    </row>
    <row r="24" spans="1:8" ht="17.25">
      <c r="A24" s="32" t="s">
        <v>13</v>
      </c>
      <c r="B24" s="32"/>
      <c r="C24" s="32"/>
      <c r="D24" s="32"/>
      <c r="E24" s="12">
        <f>SUM(E22:E23)</f>
        <v>65</v>
      </c>
      <c r="F24" s="11">
        <f>SUM(F22:F23)</f>
        <v>19015.18</v>
      </c>
      <c r="G24" s="11">
        <f>SUM(G22:G23)</f>
        <v>524570.25</v>
      </c>
      <c r="H24" s="11"/>
    </row>
    <row r="25" spans="1:8" ht="17.25">
      <c r="A25" s="13"/>
      <c r="B25" s="14"/>
      <c r="C25" s="14"/>
      <c r="D25" s="14"/>
      <c r="E25" s="15"/>
      <c r="F25" s="16"/>
      <c r="G25" s="16"/>
      <c r="H25" s="17"/>
    </row>
    <row r="26" spans="1:8" ht="17.25">
      <c r="A26" s="28" t="s">
        <v>20</v>
      </c>
      <c r="B26" s="29"/>
      <c r="C26" s="29"/>
      <c r="D26" s="29"/>
      <c r="E26" s="29"/>
      <c r="F26" s="30"/>
      <c r="G26" s="29"/>
      <c r="H26" s="31"/>
    </row>
    <row r="27" spans="1:8" ht="51.75">
      <c r="A27" s="4" t="s">
        <v>2</v>
      </c>
      <c r="B27" s="5" t="s">
        <v>3</v>
      </c>
      <c r="C27" s="5" t="s">
        <v>4</v>
      </c>
      <c r="D27" s="5"/>
      <c r="E27" s="6" t="s">
        <v>5</v>
      </c>
      <c r="F27" s="7" t="s">
        <v>6</v>
      </c>
      <c r="G27" s="7" t="s">
        <v>7</v>
      </c>
      <c r="H27" s="7" t="s">
        <v>8</v>
      </c>
    </row>
    <row r="28" spans="1:8" ht="51.75">
      <c r="A28" s="8">
        <v>9</v>
      </c>
      <c r="B28" s="9">
        <v>150699</v>
      </c>
      <c r="C28" s="10" t="s">
        <v>21</v>
      </c>
      <c r="D28" s="9" t="s">
        <v>11</v>
      </c>
      <c r="E28" s="9">
        <v>526</v>
      </c>
      <c r="F28" s="11">
        <v>960.64</v>
      </c>
      <c r="G28" s="11">
        <f>F28*E28</f>
        <v>505296.64000000001</v>
      </c>
      <c r="H28" s="11">
        <v>1</v>
      </c>
    </row>
    <row r="29" spans="1:8" ht="51.75">
      <c r="A29" s="8">
        <v>10</v>
      </c>
      <c r="B29" s="9">
        <v>150699</v>
      </c>
      <c r="C29" s="10" t="s">
        <v>22</v>
      </c>
      <c r="D29" s="9" t="s">
        <v>11</v>
      </c>
      <c r="E29" s="9">
        <v>139</v>
      </c>
      <c r="F29" s="11">
        <v>1504.95</v>
      </c>
      <c r="G29" s="11">
        <f>F29*E29</f>
        <v>209188.05</v>
      </c>
      <c r="H29" s="11">
        <v>1</v>
      </c>
    </row>
    <row r="30" spans="1:8" ht="17.25">
      <c r="A30" s="32" t="s">
        <v>13</v>
      </c>
      <c r="B30" s="32"/>
      <c r="C30" s="32"/>
      <c r="D30" s="32"/>
      <c r="E30" s="12">
        <f t="shared" ref="E30:G30" si="0">SUM(E28:E29)</f>
        <v>665</v>
      </c>
      <c r="F30" s="11">
        <f t="shared" si="0"/>
        <v>2465.59</v>
      </c>
      <c r="G30" s="11">
        <f t="shared" si="0"/>
        <v>714484.69</v>
      </c>
      <c r="H30" s="11"/>
    </row>
    <row r="31" spans="1:8" ht="17.25">
      <c r="A31" s="18"/>
      <c r="B31" s="18"/>
      <c r="C31" s="18"/>
      <c r="D31" s="18"/>
      <c r="E31" s="19"/>
      <c r="F31" s="20"/>
      <c r="G31" s="21"/>
      <c r="H31" s="22"/>
    </row>
    <row r="32" spans="1:8" ht="17.25">
      <c r="A32" s="28" t="s">
        <v>23</v>
      </c>
      <c r="B32" s="29"/>
      <c r="C32" s="29"/>
      <c r="D32" s="29"/>
      <c r="E32" s="29"/>
      <c r="F32" s="30"/>
      <c r="G32" s="29"/>
      <c r="H32" s="31"/>
    </row>
    <row r="33" spans="1:8" ht="51.75">
      <c r="A33" s="4" t="s">
        <v>2</v>
      </c>
      <c r="B33" s="5" t="s">
        <v>3</v>
      </c>
      <c r="C33" s="5" t="s">
        <v>4</v>
      </c>
      <c r="D33" s="5"/>
      <c r="E33" s="6" t="s">
        <v>5</v>
      </c>
      <c r="F33" s="7" t="s">
        <v>6</v>
      </c>
      <c r="G33" s="7" t="s">
        <v>7</v>
      </c>
      <c r="H33" s="7" t="s">
        <v>8</v>
      </c>
    </row>
    <row r="34" spans="1:8" ht="51.75">
      <c r="A34" s="8">
        <v>11</v>
      </c>
      <c r="B34" s="9">
        <v>150699</v>
      </c>
      <c r="C34" s="10" t="s">
        <v>21</v>
      </c>
      <c r="D34" s="9" t="s">
        <v>11</v>
      </c>
      <c r="E34" s="9">
        <v>52</v>
      </c>
      <c r="F34" s="11">
        <v>960.64</v>
      </c>
      <c r="G34" s="11">
        <f>F34*E34</f>
        <v>49953.279999999999</v>
      </c>
      <c r="H34" s="11">
        <v>1</v>
      </c>
    </row>
    <row r="35" spans="1:8" ht="51.75">
      <c r="A35" s="8">
        <v>12</v>
      </c>
      <c r="B35" s="9">
        <v>150699</v>
      </c>
      <c r="C35" s="10" t="s">
        <v>22</v>
      </c>
      <c r="D35" s="9" t="s">
        <v>11</v>
      </c>
      <c r="E35" s="9">
        <v>15</v>
      </c>
      <c r="F35" s="11">
        <v>1504.95</v>
      </c>
      <c r="G35" s="11">
        <f>F35*E35</f>
        <v>22574.25</v>
      </c>
      <c r="H35" s="11">
        <v>1</v>
      </c>
    </row>
    <row r="36" spans="1:8" ht="17.25">
      <c r="A36" s="32" t="s">
        <v>13</v>
      </c>
      <c r="B36" s="32"/>
      <c r="C36" s="32"/>
      <c r="D36" s="32"/>
      <c r="E36" s="12">
        <f t="shared" ref="E36:G36" si="1">SUM(E34:E35)</f>
        <v>67</v>
      </c>
      <c r="F36" s="11">
        <f t="shared" si="1"/>
        <v>2465.59</v>
      </c>
      <c r="G36" s="11">
        <f t="shared" si="1"/>
        <v>72527.53</v>
      </c>
      <c r="H36" s="11"/>
    </row>
    <row r="38" spans="1:8" ht="17.25">
      <c r="A38" s="28" t="s">
        <v>24</v>
      </c>
      <c r="B38" s="29"/>
      <c r="C38" s="29"/>
      <c r="D38" s="29"/>
      <c r="E38" s="29"/>
      <c r="F38" s="30"/>
      <c r="G38" s="29"/>
      <c r="H38" s="31"/>
    </row>
    <row r="39" spans="1:8" ht="51.75">
      <c r="A39" s="4" t="s">
        <v>2</v>
      </c>
      <c r="B39" s="5" t="s">
        <v>3</v>
      </c>
      <c r="C39" s="5" t="s">
        <v>4</v>
      </c>
      <c r="D39" s="5"/>
      <c r="E39" s="6" t="s">
        <v>5</v>
      </c>
      <c r="F39" s="7" t="s">
        <v>6</v>
      </c>
      <c r="G39" s="7" t="s">
        <v>7</v>
      </c>
      <c r="H39" s="7" t="s">
        <v>8</v>
      </c>
    </row>
    <row r="40" spans="1:8" ht="276">
      <c r="A40" s="8">
        <v>13</v>
      </c>
      <c r="B40" s="9">
        <v>478010</v>
      </c>
      <c r="C40" s="10" t="s">
        <v>25</v>
      </c>
      <c r="D40" s="9" t="s">
        <v>11</v>
      </c>
      <c r="E40" s="9">
        <v>12</v>
      </c>
      <c r="F40" s="11">
        <v>32554.32</v>
      </c>
      <c r="G40" s="11">
        <f>F40*E40</f>
        <v>390651.84</v>
      </c>
      <c r="H40" s="11">
        <v>1</v>
      </c>
    </row>
    <row r="41" spans="1:8" ht="17.25">
      <c r="A41" s="32" t="s">
        <v>13</v>
      </c>
      <c r="B41" s="32"/>
      <c r="C41" s="32"/>
      <c r="D41" s="32"/>
      <c r="E41" s="12">
        <f>SUM(E40)</f>
        <v>12</v>
      </c>
      <c r="F41" s="11">
        <f t="shared" ref="F41:G41" si="2">SUM(F40:F40)</f>
        <v>32554.32</v>
      </c>
      <c r="G41" s="11">
        <f t="shared" si="2"/>
        <v>390651.84</v>
      </c>
      <c r="H41" s="11"/>
    </row>
    <row r="42" spans="1:8" ht="17.25">
      <c r="A42" s="13"/>
      <c r="B42" s="14"/>
      <c r="C42" s="14"/>
      <c r="D42" s="14"/>
      <c r="E42" s="15"/>
      <c r="F42" s="16"/>
      <c r="G42" s="16"/>
      <c r="H42" s="17"/>
    </row>
    <row r="43" spans="1:8" ht="17.25">
      <c r="A43" s="28" t="s">
        <v>26</v>
      </c>
      <c r="B43" s="29"/>
      <c r="C43" s="29"/>
      <c r="D43" s="29"/>
      <c r="E43" s="29"/>
      <c r="F43" s="30"/>
      <c r="G43" s="29"/>
      <c r="H43" s="31"/>
    </row>
    <row r="44" spans="1:8" ht="51.75">
      <c r="A44" s="4" t="s">
        <v>2</v>
      </c>
      <c r="B44" s="5" t="s">
        <v>3</v>
      </c>
      <c r="C44" s="5" t="s">
        <v>4</v>
      </c>
      <c r="D44" s="5"/>
      <c r="E44" s="6" t="s">
        <v>5</v>
      </c>
      <c r="F44" s="7" t="s">
        <v>6</v>
      </c>
      <c r="G44" s="7" t="s">
        <v>7</v>
      </c>
      <c r="H44" s="7" t="s">
        <v>8</v>
      </c>
    </row>
    <row r="45" spans="1:8" ht="276">
      <c r="A45" s="8">
        <v>14</v>
      </c>
      <c r="B45" s="9">
        <v>478010</v>
      </c>
      <c r="C45" s="10" t="s">
        <v>25</v>
      </c>
      <c r="D45" s="9" t="s">
        <v>11</v>
      </c>
      <c r="E45" s="9">
        <v>1</v>
      </c>
      <c r="F45" s="11">
        <v>32554.32</v>
      </c>
      <c r="G45" s="11">
        <f>F45*E45</f>
        <v>32554.32</v>
      </c>
      <c r="H45" s="11">
        <v>1</v>
      </c>
    </row>
    <row r="46" spans="1:8" ht="17.25">
      <c r="A46" s="32" t="s">
        <v>13</v>
      </c>
      <c r="B46" s="32"/>
      <c r="C46" s="32"/>
      <c r="D46" s="32"/>
      <c r="E46" s="12">
        <f>SUM(E45)</f>
        <v>1</v>
      </c>
      <c r="F46" s="11">
        <f t="shared" ref="F46:G46" si="3">SUM(F45:F45)</f>
        <v>32554.32</v>
      </c>
      <c r="G46" s="11">
        <f t="shared" si="3"/>
        <v>32554.32</v>
      </c>
      <c r="H46" s="11"/>
    </row>
    <row r="48" spans="1:8" ht="17.25">
      <c r="A48" s="33" t="s">
        <v>27</v>
      </c>
      <c r="B48" s="33"/>
      <c r="C48" s="33"/>
      <c r="D48" s="33"/>
      <c r="E48" s="6">
        <f>E36+E30+E46+E41+E24+E18+E12+E6</f>
        <v>1666</v>
      </c>
      <c r="F48" s="23">
        <f t="shared" ref="F48:G48" si="4">F36+F30+F46+F41+F24+F18+F12+F6</f>
        <v>155837.06</v>
      </c>
      <c r="G48" s="23">
        <f t="shared" si="4"/>
        <v>8950779.0199999996</v>
      </c>
      <c r="H48" s="11"/>
    </row>
  </sheetData>
  <mergeCells count="18">
    <mergeCell ref="A1:H1"/>
    <mergeCell ref="A2:H2"/>
    <mergeCell ref="A6:D6"/>
    <mergeCell ref="A8:H8"/>
    <mergeCell ref="A12:D12"/>
    <mergeCell ref="A14:H14"/>
    <mergeCell ref="A18:D18"/>
    <mergeCell ref="A20:H20"/>
    <mergeCell ref="A24:D24"/>
    <mergeCell ref="A26:H26"/>
    <mergeCell ref="A43:H43"/>
    <mergeCell ref="A46:D46"/>
    <mergeCell ref="A48:D48"/>
    <mergeCell ref="A30:D30"/>
    <mergeCell ref="A32:H32"/>
    <mergeCell ref="A36:D36"/>
    <mergeCell ref="A38:H38"/>
    <mergeCell ref="A41:D41"/>
  </mergeCells>
  <pageMargins left="0.59027777777777801" right="0.59027777777777801" top="0.59027777777777801" bottom="0.59027777777777801" header="0.5" footer="0.5"/>
  <pageSetup paperSize="9" scale="52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carlos.sales</dc:creator>
  <cp:lastModifiedBy>06852841588</cp:lastModifiedBy>
  <dcterms:created xsi:type="dcterms:W3CDTF">2021-04-19T17:10:00Z</dcterms:created>
  <dcterms:modified xsi:type="dcterms:W3CDTF">2021-09-24T20:13:31Z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1033-11.2.0.10296</vt:lpwstr>
  </property>
  <property fmtid="{D5CDD505-2E9C-101B-9397-08002B2CF9AE}" pid="3" name="ICV">
    <vt:lpwstr>18238C27A3A34EECB1CE866FC8D99612</vt:lpwstr>
  </property>
</Properties>
</file>