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200" windowHeight="11865"/>
  </bookViews>
  <sheets>
    <sheet name="Planilha" sheetId="14" r:id="rId1"/>
    <sheet name="Resumo" sheetId="21" state="hidden" r:id="rId2"/>
  </sheets>
  <definedNames>
    <definedName name="_xlnm.Print_Area" localSheetId="0">Planilha!$A$1:$G$13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0">Planilha!$1:$5</definedName>
  </definedNames>
  <calcPr calcId="124519"/>
</workbook>
</file>

<file path=xl/calcChain.xml><?xml version="1.0" encoding="utf-8"?>
<calcChain xmlns="http://schemas.openxmlformats.org/spreadsheetml/2006/main">
  <c r="G12" i="14"/>
  <c r="G11"/>
  <c r="E22" i="21"/>
  <c r="B22"/>
  <c r="B21"/>
  <c r="E20"/>
  <c r="B20"/>
  <c r="E18"/>
  <c r="D18"/>
  <c r="B18"/>
  <c r="E17"/>
  <c r="D17"/>
  <c r="B17"/>
  <c r="E16"/>
  <c r="D16"/>
  <c r="B16"/>
  <c r="E15"/>
  <c r="D15"/>
  <c r="B15"/>
  <c r="E14"/>
  <c r="D14"/>
  <c r="B14"/>
  <c r="E12"/>
  <c r="D12"/>
  <c r="B12"/>
  <c r="E11"/>
  <c r="D11"/>
  <c r="B11"/>
  <c r="E10"/>
  <c r="D10"/>
  <c r="B10"/>
  <c r="E9"/>
  <c r="D9"/>
  <c r="B9"/>
  <c r="E8"/>
  <c r="D8"/>
  <c r="B8"/>
  <c r="E6"/>
  <c r="B6"/>
  <c r="E5"/>
  <c r="B5"/>
  <c r="D22"/>
  <c r="E21"/>
  <c r="D6"/>
  <c r="D5"/>
  <c r="G13" i="14" l="1"/>
  <c r="F5" i="21"/>
  <c r="F22"/>
  <c r="F11"/>
  <c r="F16"/>
  <c r="F6"/>
  <c r="F9"/>
  <c r="F14"/>
  <c r="F18"/>
  <c r="D20"/>
  <c r="F20" s="1"/>
  <c r="F8"/>
  <c r="F12"/>
  <c r="F17"/>
  <c r="F10"/>
  <c r="F15"/>
  <c r="D21"/>
  <c r="F21" s="1"/>
  <c r="F23" l="1"/>
</calcChain>
</file>

<file path=xl/sharedStrings.xml><?xml version="1.0" encoding="utf-8"?>
<sst xmlns="http://schemas.openxmlformats.org/spreadsheetml/2006/main" count="43" uniqueCount="27">
  <si>
    <t xml:space="preserve">                                            Ministério  do Desenvolvimento Regional – MDR</t>
  </si>
  <si>
    <t xml:space="preserve">                                                   Companhia  de  Desenvolvimento  dos  Vales  do  São  Francisco e do Parnaíba</t>
  </si>
  <si>
    <t xml:space="preserve">                                           2ª SUPERINTENDÊNCIA REGIONAL</t>
  </si>
  <si>
    <t>Item</t>
  </si>
  <si>
    <t>Código CATMAT</t>
  </si>
  <si>
    <t>Und</t>
  </si>
  <si>
    <t>Quantidade</t>
  </si>
  <si>
    <t>Preço Unitário</t>
  </si>
  <si>
    <t>Preço Total</t>
  </si>
  <si>
    <t>PVC SOLDÁVEL - IRRIGAÇÃO - LINHA FIXA - NBR 14312</t>
  </si>
  <si>
    <t xml:space="preserve">un </t>
  </si>
  <si>
    <t xml:space="preserve"> PVC DEFOFO IRRIGAÇÃO - LINHA DEFOFO - NBR 14311/7665</t>
  </si>
  <si>
    <t>PVC PBA - INFRAESTRUTURA - DISTRIBUIÇÃO DE ÁGUA - NBR 5647</t>
  </si>
  <si>
    <t>AQUISIÇÃ DE TUBOS - 2ª SR</t>
  </si>
  <si>
    <t>ITEM</t>
  </si>
  <si>
    <t>DESCRIÇÃO/ESPECIFICAÇÃO TÉCNICA</t>
  </si>
  <si>
    <t>UND.</t>
  </si>
  <si>
    <t>QTDE.</t>
  </si>
  <si>
    <t>V.UNITÁRIO - R$</t>
  </si>
  <si>
    <t>V.TOTAL- R$</t>
  </si>
  <si>
    <t>und.</t>
  </si>
  <si>
    <t>TOTAL -</t>
  </si>
  <si>
    <t>VEÍCULO VAN</t>
  </si>
  <si>
    <t>VEÍCULO VAN. Cor branca. Veículo zero quilômetro, modelo e fabricação 2022 ou superior à emissão da ordem de fornecimento. Registrado e emplacado (1º emplacamento) e todas as despesas de Licenciamento e Seguro Obrigatório serão do fornecedor. Combustível óleo diesel, potência mínima de 130CV. Motor de 4 cilindros. Caixa de câmbio manual de 06 marchas. Capacidade mínima do tanque de combustível de 70 litros. Capacidade de passageiros 15+1 (total de 16 passageiros). Com ar condicionado original de fábrica. Direção hidráulica ou elétrica. Pneus com dimensões mínimas de 195/65R16. Vidros elétricos nas portas dianteiras, travas elétricas, retrovisores elétricos, encosto de cabeça para todos ocupantes. Sistema de som com  rádio e entrada USB. Freios ABS, Tapetes. Desembaçador do vidro traseiro. Airbag frontais. Garantia de fábrica. Veículos deverão estar com o tanque de combustível totalmente abastecido.
Obs.: referente às especificações técnicas será tolerada uma margem de (+/-) 5% (cinco por cento) em relação as unidades.</t>
  </si>
  <si>
    <r>
      <t xml:space="preserve">VEÍCULO VAN. Cor branca. Veículo zero quilômetro, modelo e fabricação 2022 ou superior à emissão da ordem de fornecimento. Registrado e emplacado (1º emplacamento) e todas as despesas de Licenciamento e Seguro Obrigatório serão do fornecedor. Combustível óleo diesel, potência mínima de 130CV. Motor de 4 cilindros. Caixa de câmbio manual de 06 marchas. Capacidade mínima do tanque de combustível de 70 litros. Capacidade de passageiros 15+1 (total de 16 passageiros). Com ar condicionado original de fábrica. Direção hidráulica ou elétrica. Pneus com dimensões mínimas de 195/65R16. Vidros elétricos nas portas dianteiras, travas elétricas, retrovisores elétricos, encosto de cabeça para todos ocupantes. Sistema de som com  rádio e entrada USB. Freios ABS, Tapetes. Desembaçador do vidro traseiro. Airbag frontais. Garantia de fábrica. Veículos deverão estar com o tanque de combustível totalmente abastecido.
Obs.: referente às especificações técnicas será tolerada uma margem de (+/-) 5% (cinco por cento) em relação as unidades. </t>
    </r>
    <r>
      <rPr>
        <b/>
        <sz val="10"/>
        <rFont val="Arial"/>
        <family val="2"/>
      </rPr>
      <t>Cota de até 25% - Exclusivo para ME e EPP) -  Cota principal Item 1.</t>
    </r>
    <r>
      <rPr>
        <sz val="10"/>
        <rFont val="Arial"/>
        <family val="2"/>
      </rPr>
      <t xml:space="preserve">
</t>
    </r>
  </si>
  <si>
    <t>TOTAL GERAL</t>
  </si>
  <si>
    <t>ANEXO II - PLANILHA ORÇAMENTÁRIA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</si>
</sst>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</numFmts>
  <fonts count="13">
    <font>
      <sz val="10"/>
      <name val="Arial"/>
      <charset val="134"/>
    </font>
    <font>
      <b/>
      <sz val="10"/>
      <color theme="0"/>
      <name val="Arial"/>
      <charset val="134"/>
    </font>
    <font>
      <sz val="10"/>
      <color theme="0"/>
      <name val="Arial"/>
      <charset val="134"/>
    </font>
    <font>
      <b/>
      <sz val="12"/>
      <color theme="0"/>
      <name val="Arial"/>
      <charset val="134"/>
    </font>
    <font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2"/>
      <color theme="0"/>
      <name val="Arial"/>
      <charset val="134"/>
    </font>
    <font>
      <b/>
      <sz val="12"/>
      <name val="Arial"/>
      <charset val="134"/>
    </font>
    <font>
      <sz val="11"/>
      <color theme="1"/>
      <name val="Calibri"/>
      <charset val="134"/>
      <scheme val="minor"/>
    </font>
    <font>
      <sz val="10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9" fillId="0" borderId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4">
    <xf numFmtId="0" fontId="0" fillId="0" borderId="0" xfId="0"/>
    <xf numFmtId="0" fontId="0" fillId="2" borderId="0" xfId="0" applyFill="1"/>
    <xf numFmtId="0" fontId="1" fillId="3" borderId="4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43" fontId="0" fillId="0" borderId="7" xfId="1" applyFon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43" fontId="0" fillId="0" borderId="8" xfId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43" fontId="0" fillId="0" borderId="5" xfId="1" applyFont="1" applyBorder="1" applyAlignment="1">
      <alignment vertical="center"/>
    </xf>
    <xf numFmtId="2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2" xfId="0" applyNumberFormat="1" applyBorder="1" applyAlignment="1">
      <alignment horizontal="center" vertical="center"/>
    </xf>
    <xf numFmtId="43" fontId="0" fillId="0" borderId="3" xfId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10" xfId="0" applyNumberFormat="1" applyBorder="1" applyAlignment="1">
      <alignment horizontal="center" vertical="center"/>
    </xf>
    <xf numFmtId="43" fontId="0" fillId="0" borderId="11" xfId="1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43" fontId="3" fillId="3" borderId="11" xfId="0" applyNumberFormat="1" applyFont="1" applyFill="1" applyBorder="1"/>
    <xf numFmtId="0" fontId="4" fillId="0" borderId="0" xfId="0" applyFont="1"/>
    <xf numFmtId="165" fontId="0" fillId="0" borderId="0" xfId="0" applyNumberFormat="1"/>
    <xf numFmtId="0" fontId="0" fillId="0" borderId="0" xfId="0" applyAlignment="1">
      <alignment horizontal="center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0" fillId="0" borderId="4" xfId="0" applyBorder="1"/>
    <xf numFmtId="0" fontId="0" fillId="0" borderId="0" xfId="0" applyBorder="1"/>
    <xf numFmtId="165" fontId="0" fillId="0" borderId="0" xfId="0" applyNumberFormat="1" applyBorder="1"/>
    <xf numFmtId="0" fontId="0" fillId="0" borderId="5" xfId="0" applyBorder="1"/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4" fontId="0" fillId="0" borderId="0" xfId="0" applyNumberFormat="1"/>
    <xf numFmtId="4" fontId="0" fillId="2" borderId="0" xfId="0" applyNumberFormat="1" applyFont="1" applyFill="1" applyBorder="1" applyAlignment="1">
      <alignment vertical="center"/>
    </xf>
    <xf numFmtId="10" fontId="0" fillId="2" borderId="0" xfId="2" applyNumberFormat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4" fontId="3" fillId="3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vertical="center"/>
    </xf>
    <xf numFmtId="0" fontId="5" fillId="4" borderId="0" xfId="0" applyFont="1" applyFill="1" applyBorder="1" applyAlignment="1">
      <alignment horizontal="center" vertical="center"/>
    </xf>
    <xf numFmtId="43" fontId="0" fillId="0" borderId="0" xfId="0" applyNumberFormat="1" applyAlignment="1">
      <alignment horizontal="center"/>
    </xf>
    <xf numFmtId="43" fontId="0" fillId="0" borderId="0" xfId="0" applyNumberFormat="1"/>
    <xf numFmtId="165" fontId="0" fillId="0" borderId="0" xfId="0" applyNumberFormat="1" applyAlignment="1">
      <alignment horizontal="center"/>
    </xf>
    <xf numFmtId="4" fontId="0" fillId="0" borderId="0" xfId="0" applyNumberFormat="1"/>
    <xf numFmtId="4" fontId="8" fillId="4" borderId="0" xfId="0" applyNumberFormat="1" applyFont="1" applyFill="1" applyBorder="1" applyAlignment="1">
      <alignment vertical="center"/>
    </xf>
    <xf numFmtId="9" fontId="0" fillId="0" borderId="0" xfId="2" applyFont="1"/>
    <xf numFmtId="0" fontId="4" fillId="0" borderId="0" xfId="0" quotePrefix="1" applyFont="1"/>
    <xf numFmtId="0" fontId="3" fillId="3" borderId="4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0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justify" vertical="center" wrapText="1"/>
    </xf>
    <xf numFmtId="43" fontId="6" fillId="2" borderId="12" xfId="1" applyFont="1" applyFill="1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4" fontId="0" fillId="2" borderId="14" xfId="0" applyNumberFormat="1" applyFont="1" applyFill="1" applyBorder="1" applyAlignment="1">
      <alignment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4" fontId="3" fillId="3" borderId="17" xfId="0" applyNumberFormat="1" applyFont="1" applyFill="1" applyBorder="1" applyAlignment="1">
      <alignment vertical="center"/>
    </xf>
    <xf numFmtId="166" fontId="6" fillId="2" borderId="12" xfId="5" applyNumberFormat="1" applyFont="1" applyFill="1" applyBorder="1" applyAlignment="1" applyProtection="1">
      <alignment horizontal="center" vertical="center"/>
    </xf>
    <xf numFmtId="166" fontId="6" fillId="2" borderId="12" xfId="1" applyNumberFormat="1" applyFont="1" applyFill="1" applyBorder="1" applyAlignment="1" applyProtection="1">
      <alignment horizontal="center" vertical="center"/>
    </xf>
    <xf numFmtId="166" fontId="3" fillId="3" borderId="1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</cellXfs>
  <cellStyles count="8">
    <cellStyle name="Normal" xfId="0" builtinId="0"/>
    <cellStyle name="Normal 2" xfId="3"/>
    <cellStyle name="Porcentagem" xfId="2" builtinId="5"/>
    <cellStyle name="Porcentagem 2" xfId="6"/>
    <cellStyle name="Separador de milhares" xfId="1" builtinId="3"/>
    <cellStyle name="Separador de milhares 2" xfId="5"/>
    <cellStyle name="Separador de milhares 3" xfId="4"/>
    <cellStyle name="Vírgula 2" xfId="7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6"/>
  <sheetViews>
    <sheetView showGridLines="0" tabSelected="1" view="pageBreakPreview" zoomScale="70" zoomScaleNormal="120" zoomScaleSheetLayoutView="70" workbookViewId="0">
      <selection activeCell="D13" sqref="D13:F13"/>
    </sheetView>
  </sheetViews>
  <sheetFormatPr defaultColWidth="9" defaultRowHeight="12.75"/>
  <cols>
    <col min="1" max="1" width="5.42578125" customWidth="1"/>
    <col min="2" max="2" width="11.7109375" customWidth="1"/>
    <col min="3" max="3" width="83" customWidth="1"/>
    <col min="4" max="4" width="5.85546875" customWidth="1"/>
    <col min="5" max="5" width="15.7109375" style="39" customWidth="1"/>
    <col min="6" max="6" width="17.140625" customWidth="1"/>
    <col min="7" max="18" width="16.7109375" customWidth="1"/>
    <col min="19" max="19" width="38" customWidth="1"/>
    <col min="20" max="20" width="57.140625" customWidth="1"/>
    <col min="21" max="21" width="38" style="40" customWidth="1"/>
    <col min="22" max="22" width="78" style="40" customWidth="1"/>
  </cols>
  <sheetData>
    <row r="1" spans="1:24" s="38" customFormat="1" ht="15.75">
      <c r="A1" s="94" t="s">
        <v>0</v>
      </c>
      <c r="B1" s="95"/>
      <c r="C1" s="95"/>
      <c r="D1" s="95"/>
      <c r="E1" s="95"/>
      <c r="F1" s="95"/>
      <c r="G1" s="96"/>
      <c r="H1" s="42"/>
      <c r="I1" s="42"/>
      <c r="J1" s="42"/>
      <c r="K1" s="42"/>
      <c r="L1" s="42"/>
      <c r="M1" s="42"/>
      <c r="N1" s="42"/>
      <c r="O1" s="42"/>
      <c r="P1" s="42"/>
      <c r="Q1" s="65"/>
      <c r="R1" s="65"/>
      <c r="U1" s="66"/>
      <c r="V1" s="66"/>
    </row>
    <row r="2" spans="1:24" s="38" customFormat="1" ht="15.75">
      <c r="A2" s="97" t="s">
        <v>1</v>
      </c>
      <c r="B2" s="98"/>
      <c r="C2" s="98"/>
      <c r="D2" s="98"/>
      <c r="E2" s="98"/>
      <c r="F2" s="98"/>
      <c r="G2" s="99"/>
      <c r="H2" s="41"/>
      <c r="I2" s="41"/>
      <c r="J2" s="41"/>
      <c r="K2" s="41"/>
      <c r="L2" s="41"/>
      <c r="M2" s="41"/>
      <c r="N2" s="41"/>
      <c r="O2" s="41"/>
      <c r="P2" s="41"/>
      <c r="Q2" s="67"/>
      <c r="R2" s="67"/>
      <c r="U2" s="66"/>
      <c r="V2" s="66"/>
    </row>
    <row r="3" spans="1:24" s="38" customFormat="1" ht="15.75">
      <c r="A3" s="100" t="s">
        <v>2</v>
      </c>
      <c r="B3" s="101"/>
      <c r="C3" s="101"/>
      <c r="D3" s="101"/>
      <c r="E3" s="101"/>
      <c r="F3" s="101"/>
      <c r="G3" s="102"/>
      <c r="H3" s="42"/>
      <c r="I3" s="42"/>
      <c r="J3" s="42"/>
      <c r="K3" s="42"/>
      <c r="L3" s="42"/>
      <c r="M3" s="42"/>
      <c r="N3" s="42"/>
      <c r="O3" s="42"/>
      <c r="P3" s="42"/>
      <c r="Q3" s="65"/>
      <c r="R3" s="65"/>
      <c r="U3" s="66"/>
      <c r="V3" s="66"/>
    </row>
    <row r="4" spans="1:24" ht="5.25" customHeight="1">
      <c r="A4" s="43"/>
      <c r="B4" s="44"/>
      <c r="C4" s="44"/>
      <c r="D4" s="44"/>
      <c r="E4" s="45"/>
      <c r="F4" s="44"/>
      <c r="G4" s="46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</row>
    <row r="5" spans="1:24" ht="18.75" customHeight="1">
      <c r="A5" s="103" t="s">
        <v>26</v>
      </c>
      <c r="B5" s="104"/>
      <c r="C5" s="104"/>
      <c r="D5" s="104"/>
      <c r="E5" s="104"/>
      <c r="F5" s="104"/>
      <c r="G5" s="105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</row>
    <row r="6" spans="1:24" ht="6.75" customHeight="1">
      <c r="A6" s="47"/>
      <c r="B6" s="48"/>
      <c r="C6" s="48"/>
      <c r="D6" s="48"/>
      <c r="E6" s="48"/>
      <c r="F6" s="48"/>
      <c r="G6" s="49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</row>
    <row r="7" spans="1:24" ht="6.75" customHeight="1">
      <c r="A7" s="50"/>
      <c r="B7" s="51"/>
      <c r="C7" s="51"/>
      <c r="D7" s="51"/>
      <c r="E7" s="52"/>
      <c r="F7" s="53"/>
      <c r="G7" s="54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</row>
    <row r="8" spans="1:24">
      <c r="A8" s="55"/>
      <c r="B8" s="57"/>
      <c r="C8" s="56"/>
      <c r="D8" s="56"/>
      <c r="E8" s="58"/>
      <c r="F8" s="56"/>
      <c r="G8" s="59"/>
      <c r="H8" s="56"/>
      <c r="I8" s="56"/>
      <c r="J8" s="56"/>
      <c r="K8" s="56"/>
      <c r="L8" s="56"/>
      <c r="M8" s="56"/>
      <c r="N8" s="56"/>
      <c r="O8" s="56"/>
      <c r="P8" s="56"/>
      <c r="Q8" s="68"/>
      <c r="R8" s="68"/>
      <c r="S8" s="40"/>
      <c r="T8" s="40"/>
    </row>
    <row r="9" spans="1:24" ht="26.25" customHeight="1">
      <c r="A9" s="76"/>
      <c r="B9" s="77"/>
      <c r="C9" s="77"/>
      <c r="D9" s="77"/>
      <c r="E9" s="77"/>
      <c r="F9" s="77"/>
      <c r="G9" s="78"/>
      <c r="H9" s="42"/>
      <c r="I9" s="42"/>
      <c r="J9" s="42"/>
      <c r="K9" s="42"/>
      <c r="L9" s="42"/>
      <c r="M9" s="42"/>
      <c r="N9" s="42"/>
      <c r="O9" s="42"/>
      <c r="P9" s="42"/>
      <c r="Q9" s="61"/>
      <c r="R9" s="61"/>
      <c r="S9" s="69"/>
      <c r="T9" s="70"/>
      <c r="V9" s="71"/>
    </row>
    <row r="10" spans="1:24" ht="31.5">
      <c r="A10" s="88" t="s">
        <v>3</v>
      </c>
      <c r="B10" s="84" t="s">
        <v>4</v>
      </c>
      <c r="C10" s="85" t="s">
        <v>22</v>
      </c>
      <c r="D10" s="83" t="s">
        <v>5</v>
      </c>
      <c r="E10" s="93" t="s">
        <v>6</v>
      </c>
      <c r="F10" s="83" t="s">
        <v>7</v>
      </c>
      <c r="G10" s="89" t="s">
        <v>8</v>
      </c>
      <c r="H10" s="61"/>
      <c r="I10" s="61"/>
      <c r="J10" s="61"/>
      <c r="K10" s="62"/>
      <c r="L10" s="62"/>
      <c r="M10" s="61"/>
      <c r="N10" s="61"/>
      <c r="O10" s="63"/>
      <c r="P10" s="61"/>
      <c r="Q10" s="61"/>
      <c r="R10" s="61"/>
      <c r="S10" s="40"/>
      <c r="T10" s="70"/>
      <c r="V10" s="71"/>
      <c r="W10" s="72"/>
      <c r="X10" s="74"/>
    </row>
    <row r="11" spans="1:24" ht="153">
      <c r="A11" s="86">
        <v>1</v>
      </c>
      <c r="B11" s="80">
        <v>241167</v>
      </c>
      <c r="C11" s="81" t="s">
        <v>23</v>
      </c>
      <c r="D11" s="79" t="s">
        <v>10</v>
      </c>
      <c r="E11" s="92">
        <v>9</v>
      </c>
      <c r="F11" s="82">
        <v>329102.40999999997</v>
      </c>
      <c r="G11" s="87">
        <f>F11*E11</f>
        <v>2961921.69</v>
      </c>
      <c r="H11" s="61"/>
      <c r="I11" s="61"/>
      <c r="J11" s="61"/>
      <c r="K11" s="62"/>
      <c r="L11" s="62"/>
      <c r="M11" s="61"/>
      <c r="N11" s="61"/>
      <c r="O11" s="63"/>
      <c r="P11" s="61"/>
      <c r="Q11" s="61"/>
      <c r="R11" s="61"/>
      <c r="S11" s="40"/>
      <c r="T11" s="70"/>
      <c r="V11" s="71"/>
      <c r="W11" s="72"/>
      <c r="X11" s="74"/>
    </row>
    <row r="12" spans="1:24" ht="165.75">
      <c r="A12" s="86">
        <v>2</v>
      </c>
      <c r="B12" s="80">
        <v>241167</v>
      </c>
      <c r="C12" s="81" t="s">
        <v>24</v>
      </c>
      <c r="D12" s="79" t="s">
        <v>10</v>
      </c>
      <c r="E12" s="91">
        <v>3</v>
      </c>
      <c r="F12" s="82">
        <v>329102.40999999997</v>
      </c>
      <c r="G12" s="87">
        <f>F12*E12</f>
        <v>987307.23</v>
      </c>
      <c r="H12" s="61"/>
      <c r="I12" s="61"/>
      <c r="J12" s="61"/>
      <c r="K12" s="62"/>
      <c r="L12" s="62"/>
      <c r="M12" s="61"/>
      <c r="N12" s="61"/>
      <c r="O12" s="63"/>
      <c r="P12" s="61"/>
      <c r="Q12" s="61"/>
      <c r="R12" s="61"/>
      <c r="S12" s="40"/>
      <c r="T12" s="70"/>
      <c r="V12" s="71"/>
      <c r="W12" s="72"/>
      <c r="X12" s="74"/>
    </row>
    <row r="13" spans="1:24" s="38" customFormat="1" ht="34.5" customHeight="1" thickBot="1">
      <c r="A13" s="106"/>
      <c r="B13" s="107"/>
      <c r="C13" s="107"/>
      <c r="D13" s="108" t="s">
        <v>25</v>
      </c>
      <c r="E13" s="108"/>
      <c r="F13" s="108"/>
      <c r="G13" s="90">
        <f>SUM(G10:G12)</f>
        <v>3949228.92</v>
      </c>
      <c r="H13" s="64"/>
      <c r="I13" s="64"/>
      <c r="J13" s="64"/>
      <c r="K13" s="64"/>
      <c r="L13" s="64"/>
      <c r="M13" s="64"/>
      <c r="N13" s="64"/>
      <c r="O13" s="64"/>
      <c r="P13" s="64"/>
      <c r="Q13" s="73"/>
      <c r="R13" s="73"/>
      <c r="T13" s="75"/>
      <c r="U13" s="66"/>
      <c r="V13" s="66"/>
    </row>
    <row r="14" spans="1:24">
      <c r="B14" s="60"/>
    </row>
    <row r="16" spans="1:24">
      <c r="B16" s="60"/>
    </row>
  </sheetData>
  <mergeCells count="6">
    <mergeCell ref="A1:G1"/>
    <mergeCell ref="A2:G2"/>
    <mergeCell ref="A3:G3"/>
    <mergeCell ref="A5:G5"/>
    <mergeCell ref="A13:C13"/>
    <mergeCell ref="D13:F13"/>
  </mergeCells>
  <printOptions horizontalCentered="1" verticalCentered="1"/>
  <pageMargins left="0.31496062992125984" right="0.31496062992125984" top="0.59055118110236227" bottom="0.39370078740157483" header="0.31496062992125984" footer="0.31496062992125984"/>
  <pageSetup paperSize="9" scale="60" orientation="portrait" r:id="rId1"/>
  <legacyDrawing r:id="rId2"/>
  <oleObjects>
    <oleObject progId="Figura do Microsoft Photo Editor 3.0" shapeId="18433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showGridLines="0" workbookViewId="0">
      <selection activeCell="D20" sqref="D20:D22"/>
    </sheetView>
  </sheetViews>
  <sheetFormatPr defaultColWidth="9" defaultRowHeight="12.75"/>
  <cols>
    <col min="1" max="1" width="7" customWidth="1"/>
    <col min="2" max="2" width="57.28515625" customWidth="1"/>
    <col min="4" max="4" width="11.28515625" customWidth="1"/>
    <col min="5" max="5" width="15.42578125" customWidth="1"/>
    <col min="6" max="6" width="17.5703125" customWidth="1"/>
    <col min="7" max="7" width="9.140625" customWidth="1"/>
  </cols>
  <sheetData>
    <row r="1" spans="1:6">
      <c r="A1" s="109" t="s">
        <v>13</v>
      </c>
      <c r="B1" s="110"/>
      <c r="C1" s="110"/>
      <c r="D1" s="110"/>
      <c r="E1" s="110"/>
      <c r="F1" s="111"/>
    </row>
    <row r="2" spans="1:6">
      <c r="A2" s="2" t="s">
        <v>14</v>
      </c>
      <c r="B2" s="3" t="s">
        <v>15</v>
      </c>
      <c r="C2" s="3" t="s">
        <v>16</v>
      </c>
      <c r="D2" s="3" t="s">
        <v>17</v>
      </c>
      <c r="E2" s="3" t="s">
        <v>18</v>
      </c>
      <c r="F2" s="4" t="s">
        <v>19</v>
      </c>
    </row>
    <row r="3" spans="1:6" s="1" customFormat="1">
      <c r="A3" s="5"/>
      <c r="B3" s="6"/>
      <c r="C3" s="6"/>
      <c r="D3" s="6"/>
      <c r="E3" s="6"/>
      <c r="F3" s="7"/>
    </row>
    <row r="4" spans="1:6">
      <c r="A4" s="8"/>
      <c r="B4" s="3" t="s">
        <v>9</v>
      </c>
      <c r="C4" s="9"/>
      <c r="D4" s="9"/>
      <c r="E4" s="9"/>
      <c r="F4" s="10"/>
    </row>
    <row r="5" spans="1:6">
      <c r="A5" s="11">
        <v>1</v>
      </c>
      <c r="B5" s="12" t="e">
        <f>Planilha!#REF!</f>
        <v>#REF!</v>
      </c>
      <c r="C5" s="13" t="s">
        <v>20</v>
      </c>
      <c r="D5" s="14" t="e">
        <f>Planilha!#REF!+Planilha!#REF!</f>
        <v>#REF!</v>
      </c>
      <c r="E5" s="15" t="e">
        <f>Planilha!#REF!</f>
        <v>#REF!</v>
      </c>
      <c r="F5" s="16" t="e">
        <f>D5*E5</f>
        <v>#REF!</v>
      </c>
    </row>
    <row r="6" spans="1:6">
      <c r="A6" s="17">
        <v>2</v>
      </c>
      <c r="B6" s="18" t="e">
        <f>Planilha!#REF!</f>
        <v>#REF!</v>
      </c>
      <c r="C6" s="19" t="s">
        <v>20</v>
      </c>
      <c r="D6" s="20" t="e">
        <f>Planilha!#REF!+Planilha!#REF!</f>
        <v>#REF!</v>
      </c>
      <c r="E6" s="21" t="e">
        <f>Planilha!#REF!</f>
        <v>#REF!</v>
      </c>
      <c r="F6" s="22" t="e">
        <f t="shared" ref="F6:F22" si="0">D6*E6</f>
        <v>#REF!</v>
      </c>
    </row>
    <row r="7" spans="1:6">
      <c r="A7" s="8"/>
      <c r="B7" s="3" t="s">
        <v>11</v>
      </c>
      <c r="C7" s="9"/>
      <c r="D7" s="9"/>
      <c r="E7" s="9"/>
      <c r="F7" s="10"/>
    </row>
    <row r="8" spans="1:6">
      <c r="A8" s="11">
        <v>3</v>
      </c>
      <c r="B8" s="12" t="e">
        <f>Planilha!#REF!</f>
        <v>#REF!</v>
      </c>
      <c r="C8" s="13" t="s">
        <v>20</v>
      </c>
      <c r="D8" s="23" t="e">
        <f>Planilha!#REF!</f>
        <v>#REF!</v>
      </c>
      <c r="E8" s="15" t="e">
        <f>Planilha!#REF!</f>
        <v>#REF!</v>
      </c>
      <c r="F8" s="16" t="e">
        <f t="shared" si="0"/>
        <v>#REF!</v>
      </c>
    </row>
    <row r="9" spans="1:6">
      <c r="A9" s="11">
        <v>4</v>
      </c>
      <c r="B9" s="12" t="e">
        <f>Planilha!#REF!</f>
        <v>#REF!</v>
      </c>
      <c r="C9" s="13" t="s">
        <v>20</v>
      </c>
      <c r="D9" s="23" t="e">
        <f>Planilha!#REF!</f>
        <v>#REF!</v>
      </c>
      <c r="E9" s="15" t="e">
        <f>Planilha!#REF!</f>
        <v>#REF!</v>
      </c>
      <c r="F9" s="16" t="e">
        <f t="shared" si="0"/>
        <v>#REF!</v>
      </c>
    </row>
    <row r="10" spans="1:6">
      <c r="A10" s="11">
        <v>5</v>
      </c>
      <c r="B10" s="12" t="e">
        <f>Planilha!#REF!</f>
        <v>#REF!</v>
      </c>
      <c r="C10" s="13" t="s">
        <v>20</v>
      </c>
      <c r="D10" s="23" t="e">
        <f>Planilha!#REF!</f>
        <v>#REF!</v>
      </c>
      <c r="E10" s="15" t="e">
        <f>Planilha!#REF!</f>
        <v>#REF!</v>
      </c>
      <c r="F10" s="16" t="e">
        <f t="shared" si="0"/>
        <v>#REF!</v>
      </c>
    </row>
    <row r="11" spans="1:6">
      <c r="A11" s="11">
        <v>6</v>
      </c>
      <c r="B11" s="12" t="e">
        <f>Planilha!#REF!</f>
        <v>#REF!</v>
      </c>
      <c r="C11" s="13" t="s">
        <v>20</v>
      </c>
      <c r="D11" s="23" t="e">
        <f>Planilha!#REF!</f>
        <v>#REF!</v>
      </c>
      <c r="E11" s="15" t="e">
        <f>Planilha!#REF!</f>
        <v>#REF!</v>
      </c>
      <c r="F11" s="16" t="e">
        <f t="shared" si="0"/>
        <v>#REF!</v>
      </c>
    </row>
    <row r="12" spans="1:6">
      <c r="A12" s="11">
        <v>7</v>
      </c>
      <c r="B12" s="12" t="e">
        <f>Planilha!#REF!</f>
        <v>#REF!</v>
      </c>
      <c r="C12" s="13" t="s">
        <v>20</v>
      </c>
      <c r="D12" s="23" t="e">
        <f>Planilha!#REF!</f>
        <v>#REF!</v>
      </c>
      <c r="E12" s="15" t="e">
        <f>Planilha!#REF!</f>
        <v>#REF!</v>
      </c>
      <c r="F12" s="16" t="e">
        <f t="shared" si="0"/>
        <v>#REF!</v>
      </c>
    </row>
    <row r="13" spans="1:6">
      <c r="A13" s="8"/>
      <c r="B13" s="3" t="s">
        <v>12</v>
      </c>
      <c r="C13" s="9"/>
      <c r="D13" s="9"/>
      <c r="E13" s="9"/>
      <c r="F13" s="10"/>
    </row>
    <row r="14" spans="1:6" ht="216.75">
      <c r="A14" s="11">
        <v>8</v>
      </c>
      <c r="B14" s="12" t="str">
        <f>Planilha!C11</f>
        <v>VEÍCULO VAN. Cor branca. Veículo zero quilômetro, modelo e fabricação 2022 ou superior à emissão da ordem de fornecimento. Registrado e emplacado (1º emplacamento) e todas as despesas de Licenciamento e Seguro Obrigatório serão do fornecedor. Combustível óleo diesel, potência mínima de 130CV. Motor de 4 cilindros. Caixa de câmbio manual de 06 marchas. Capacidade mínima do tanque de combustível de 70 litros. Capacidade de passageiros 15+1 (total de 16 passageiros). Com ar condicionado original de fábrica. Direção hidráulica ou elétrica. Pneus com dimensões mínimas de 195/65R16. Vidros elétricos nas portas dianteiras, travas elétricas, retrovisores elétricos, encosto de cabeça para todos ocupantes. Sistema de som com  rádio e entrada USB. Freios ABS, Tapetes. Desembaçador do vidro traseiro. Airbag frontais. Garantia de fábrica. Veículos deverão estar com o tanque de combustível totalmente abastecido.
Obs.: referente às especificações técnicas será tolerada uma margem de (+/-) 5% (cinco por cento) em relação as unidades.</v>
      </c>
      <c r="C14" s="13" t="s">
        <v>20</v>
      </c>
      <c r="D14" s="23">
        <f>Planilha!E11</f>
        <v>9</v>
      </c>
      <c r="E14" s="23">
        <f>Planilha!F11</f>
        <v>329102.40999999997</v>
      </c>
      <c r="F14" s="16">
        <f t="shared" si="0"/>
        <v>2961921.69</v>
      </c>
    </row>
    <row r="15" spans="1:6" ht="242.25">
      <c r="A15" s="11">
        <v>9</v>
      </c>
      <c r="B15" s="12" t="str">
        <f>Planilha!C12</f>
        <v xml:space="preserve">VEÍCULO VAN. Cor branca. Veículo zero quilômetro, modelo e fabricação 2022 ou superior à emissão da ordem de fornecimento. Registrado e emplacado (1º emplacamento) e todas as despesas de Licenciamento e Seguro Obrigatório serão do fornecedor. Combustível óleo diesel, potência mínima de 130CV. Motor de 4 cilindros. Caixa de câmbio manual de 06 marchas. Capacidade mínima do tanque de combustível de 70 litros. Capacidade de passageiros 15+1 (total de 16 passageiros). Com ar condicionado original de fábrica. Direção hidráulica ou elétrica. Pneus com dimensões mínimas de 195/65R16. Vidros elétricos nas portas dianteiras, travas elétricas, retrovisores elétricos, encosto de cabeça para todos ocupantes. Sistema de som com  rádio e entrada USB. Freios ABS, Tapetes. Desembaçador do vidro traseiro. Airbag frontais. Garantia de fábrica. Veículos deverão estar com o tanque de combustível totalmente abastecido.
Obs.: referente às especificações técnicas será tolerada uma margem de (+/-) 5% (cinco por cento) em relação as unidades. Cota de até 25% - Exclusivo para ME e EPP) -  Cota principal Item 1.
</v>
      </c>
      <c r="C15" s="13" t="s">
        <v>20</v>
      </c>
      <c r="D15" s="23">
        <f>Planilha!E12</f>
        <v>3</v>
      </c>
      <c r="E15" s="23">
        <f>Planilha!F12</f>
        <v>329102.40999999997</v>
      </c>
      <c r="F15" s="16">
        <f t="shared" si="0"/>
        <v>987307.23</v>
      </c>
    </row>
    <row r="16" spans="1:6">
      <c r="A16" s="11">
        <v>10</v>
      </c>
      <c r="B16" s="12" t="e">
        <f>Planilha!#REF!</f>
        <v>#REF!</v>
      </c>
      <c r="C16" s="13" t="s">
        <v>20</v>
      </c>
      <c r="D16" s="23" t="e">
        <f>Planilha!#REF!</f>
        <v>#REF!</v>
      </c>
      <c r="E16" s="23" t="e">
        <f>Planilha!#REF!</f>
        <v>#REF!</v>
      </c>
      <c r="F16" s="16" t="e">
        <f t="shared" si="0"/>
        <v>#REF!</v>
      </c>
    </row>
    <row r="17" spans="1:6">
      <c r="A17" s="11">
        <v>11</v>
      </c>
      <c r="B17" s="12" t="e">
        <f>Planilha!#REF!</f>
        <v>#REF!</v>
      </c>
      <c r="C17" s="13" t="s">
        <v>20</v>
      </c>
      <c r="D17" s="23" t="e">
        <f>Planilha!#REF!</f>
        <v>#REF!</v>
      </c>
      <c r="E17" s="23" t="e">
        <f>Planilha!#REF!</f>
        <v>#REF!</v>
      </c>
      <c r="F17" s="16" t="e">
        <f t="shared" si="0"/>
        <v>#REF!</v>
      </c>
    </row>
    <row r="18" spans="1:6">
      <c r="A18" s="17">
        <v>12</v>
      </c>
      <c r="B18" s="18" t="e">
        <f>Planilha!#REF!</f>
        <v>#REF!</v>
      </c>
      <c r="C18" s="13" t="s">
        <v>20</v>
      </c>
      <c r="D18" s="23" t="e">
        <f>Planilha!#REF!</f>
        <v>#REF!</v>
      </c>
      <c r="E18" s="23" t="e">
        <f>Planilha!#REF!</f>
        <v>#REF!</v>
      </c>
      <c r="F18" s="22" t="e">
        <f t="shared" si="0"/>
        <v>#REF!</v>
      </c>
    </row>
    <row r="19" spans="1:6">
      <c r="A19" s="8"/>
      <c r="B19" s="3" t="s">
        <v>12</v>
      </c>
      <c r="C19" s="9"/>
      <c r="D19" s="9"/>
      <c r="E19" s="9"/>
      <c r="F19" s="10"/>
    </row>
    <row r="20" spans="1:6">
      <c r="A20" s="24">
        <v>13</v>
      </c>
      <c r="B20" s="25" t="e">
        <f>Planilha!#REF!</f>
        <v>#REF!</v>
      </c>
      <c r="C20" s="26" t="s">
        <v>20</v>
      </c>
      <c r="D20" s="27" t="e">
        <f>Planilha!#REF!+Planilha!#REF!</f>
        <v>#REF!</v>
      </c>
      <c r="E20" s="28" t="e">
        <f>Planilha!#REF!</f>
        <v>#REF!</v>
      </c>
      <c r="F20" s="29" t="e">
        <f t="shared" si="0"/>
        <v>#REF!</v>
      </c>
    </row>
    <row r="21" spans="1:6">
      <c r="A21" s="30">
        <v>14</v>
      </c>
      <c r="B21" s="31" t="e">
        <f>Planilha!#REF!</f>
        <v>#REF!</v>
      </c>
      <c r="C21" s="32" t="s">
        <v>20</v>
      </c>
      <c r="D21" s="33" t="e">
        <f>Planilha!#REF!+Planilha!#REF!</f>
        <v>#REF!</v>
      </c>
      <c r="E21" s="34" t="e">
        <f>Planilha!#REF!</f>
        <v>#REF!</v>
      </c>
      <c r="F21" s="35" t="e">
        <f t="shared" si="0"/>
        <v>#REF!</v>
      </c>
    </row>
    <row r="22" spans="1:6">
      <c r="A22" s="11">
        <v>15</v>
      </c>
      <c r="B22" s="12" t="e">
        <f>Planilha!#REF!</f>
        <v>#REF!</v>
      </c>
      <c r="C22" s="13" t="s">
        <v>20</v>
      </c>
      <c r="D22" s="36" t="e">
        <f>Planilha!#REF!+Planilha!#REF!</f>
        <v>#REF!</v>
      </c>
      <c r="E22" s="15" t="e">
        <f>Planilha!#REF!</f>
        <v>#REF!</v>
      </c>
      <c r="F22" s="16" t="e">
        <f t="shared" si="0"/>
        <v>#REF!</v>
      </c>
    </row>
    <row r="23" spans="1:6" ht="15.75">
      <c r="A23" s="112" t="s">
        <v>21</v>
      </c>
      <c r="B23" s="113"/>
      <c r="C23" s="113"/>
      <c r="D23" s="113"/>
      <c r="E23" s="113"/>
      <c r="F23" s="37" t="e">
        <f>SUM(F5:F22)</f>
        <v>#REF!</v>
      </c>
    </row>
  </sheetData>
  <mergeCells count="2">
    <mergeCell ref="A1:F1"/>
    <mergeCell ref="A23:E23"/>
  </mergeCells>
  <pageMargins left="0.511811024" right="0.511811024" top="0.78740157499999996" bottom="0.78740157499999996" header="0.31496062000000002" footer="0.31496062000000002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Resumo</vt:lpstr>
      <vt:lpstr>Planilha!Area_de_impressao</vt:lpstr>
      <vt:lpstr>Planilha!Titulos_de_impressao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joao.machado</cp:lastModifiedBy>
  <cp:lastPrinted>2022-12-02T18:32:26Z</cp:lastPrinted>
  <dcterms:created xsi:type="dcterms:W3CDTF">2008-09-30T13:15:00Z</dcterms:created>
  <dcterms:modified xsi:type="dcterms:W3CDTF">2022-12-06T18:56:33Z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1046-11.2.0.11074</vt:lpwstr>
  </property>
  <property fmtid="{D5CDD505-2E9C-101B-9397-08002B2CF9AE}" pid="3" name="ICV">
    <vt:lpwstr>3C2EABEB4BA34C389F85E2531D0821E5</vt:lpwstr>
  </property>
</Properties>
</file>