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manoelc.santos\Documents\DOCUMENTOS 2022\EDITAIS\EDITLA PRE 13-2022 - Limpeza 5ªCII\"/>
    </mc:Choice>
  </mc:AlternateContent>
  <xr:revisionPtr revIDLastSave="0" documentId="8_{63FD436A-E79E-4F35-8A78-89C1458E533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1.1 - Agente de Limpeza com INS" sheetId="4" r:id="rId1"/>
    <sheet name="1.2 -Agente de Limpeza sem INS" sheetId="2" r:id="rId2"/>
    <sheet name="1.3 -Encarregado de Turma" sheetId="3" r:id="rId3"/>
    <sheet name="Motorista" sheetId="8" r:id="rId4"/>
    <sheet name="Valor Global" sheetId="7" r:id="rId5"/>
  </sheets>
  <definedNames>
    <definedName name="_xlnm.Print_Area" localSheetId="0">'1.1 - Agente de Limpeza com INS'!$A$1:$E$139</definedName>
    <definedName name="_xlnm.Print_Area" localSheetId="1">'1.2 -Agente de Limpeza sem INS'!$A$1:$E$137</definedName>
    <definedName name="_xlnm.Print_Area" localSheetId="4">'Valor Global'!$A$1:$F$19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5" i="8" l="1"/>
  <c r="D103" i="8"/>
  <c r="D96" i="8"/>
  <c r="D83" i="8"/>
  <c r="E69" i="8"/>
  <c r="E135" i="8" s="1"/>
  <c r="E60" i="8"/>
  <c r="E134" i="8" s="1"/>
  <c r="E42" i="8"/>
  <c r="E50" i="8" s="1"/>
  <c r="D125" i="3"/>
  <c r="D103" i="3"/>
  <c r="D96" i="3"/>
  <c r="D83" i="3"/>
  <c r="E69" i="3"/>
  <c r="E135" i="3" s="1"/>
  <c r="E60" i="3"/>
  <c r="E134" i="3" s="1"/>
  <c r="E42" i="3"/>
  <c r="E50" i="3" s="1"/>
  <c r="D125" i="2"/>
  <c r="D103" i="2"/>
  <c r="D96" i="2"/>
  <c r="D83" i="2"/>
  <c r="E69" i="2"/>
  <c r="E135" i="2" s="1"/>
  <c r="E60" i="2"/>
  <c r="E134" i="2" s="1"/>
  <c r="E42" i="2"/>
  <c r="E50" i="2" s="1"/>
  <c r="D125" i="4"/>
  <c r="D103" i="4"/>
  <c r="D96" i="4"/>
  <c r="D83" i="4"/>
  <c r="E69" i="4"/>
  <c r="E135" i="4" s="1"/>
  <c r="E60" i="4"/>
  <c r="E134" i="4" s="1"/>
  <c r="E42" i="4"/>
  <c r="E50" i="4" s="1"/>
  <c r="E133" i="3" l="1"/>
  <c r="E92" i="3"/>
  <c r="E91" i="3"/>
  <c r="E100" i="3"/>
  <c r="E103" i="3" s="1"/>
  <c r="E114" i="3" s="1"/>
  <c r="E90" i="3"/>
  <c r="E78" i="3"/>
  <c r="E75" i="3"/>
  <c r="E82" i="3"/>
  <c r="E89" i="3"/>
  <c r="E77" i="3"/>
  <c r="E95" i="3"/>
  <c r="E76" i="3"/>
  <c r="E107" i="3"/>
  <c r="E108" i="3" s="1"/>
  <c r="E115" i="3" s="1"/>
  <c r="E94" i="3"/>
  <c r="E93" i="3"/>
  <c r="E81" i="3"/>
  <c r="E102" i="3"/>
  <c r="E80" i="3"/>
  <c r="E101" i="3"/>
  <c r="E79" i="3"/>
  <c r="E133" i="2"/>
  <c r="E102" i="2"/>
  <c r="E80" i="2"/>
  <c r="E91" i="2"/>
  <c r="E100" i="2"/>
  <c r="E90" i="2"/>
  <c r="E78" i="2"/>
  <c r="E95" i="2"/>
  <c r="E94" i="2"/>
  <c r="E82" i="2"/>
  <c r="E89" i="2"/>
  <c r="E77" i="2"/>
  <c r="E75" i="2"/>
  <c r="E101" i="2"/>
  <c r="E76" i="2"/>
  <c r="E107" i="2"/>
  <c r="E108" i="2" s="1"/>
  <c r="E115" i="2" s="1"/>
  <c r="E93" i="2"/>
  <c r="E81" i="2"/>
  <c r="E92" i="2"/>
  <c r="E79" i="2"/>
  <c r="E80" i="8"/>
  <c r="E101" i="8"/>
  <c r="E91" i="8"/>
  <c r="E100" i="8"/>
  <c r="E103" i="8" s="1"/>
  <c r="E114" i="8" s="1"/>
  <c r="E90" i="8"/>
  <c r="E78" i="8"/>
  <c r="E107" i="8"/>
  <c r="E108" i="8" s="1"/>
  <c r="E115" i="8" s="1"/>
  <c r="E94" i="8"/>
  <c r="E89" i="8"/>
  <c r="E77" i="8"/>
  <c r="E76" i="8"/>
  <c r="E95" i="8"/>
  <c r="E75" i="8"/>
  <c r="E82" i="8"/>
  <c r="E93" i="8"/>
  <c r="E81" i="8"/>
  <c r="E133" i="8"/>
  <c r="E102" i="8"/>
  <c r="E92" i="8"/>
  <c r="E79" i="8"/>
  <c r="E133" i="4"/>
  <c r="E102" i="4"/>
  <c r="E101" i="4"/>
  <c r="E100" i="4"/>
  <c r="E103" i="4" s="1"/>
  <c r="E114" i="4" s="1"/>
  <c r="E90" i="4"/>
  <c r="E78" i="4"/>
  <c r="E76" i="4"/>
  <c r="E82" i="4"/>
  <c r="E79" i="4"/>
  <c r="E89" i="4"/>
  <c r="E77" i="4"/>
  <c r="E95" i="4"/>
  <c r="E75" i="4"/>
  <c r="E107" i="4"/>
  <c r="E108" i="4" s="1"/>
  <c r="E115" i="4" s="1"/>
  <c r="E94" i="4"/>
  <c r="E93" i="4"/>
  <c r="E81" i="4"/>
  <c r="E92" i="4"/>
  <c r="E80" i="4"/>
  <c r="E91" i="4"/>
  <c r="E83" i="4" l="1"/>
  <c r="E112" i="4" s="1"/>
  <c r="E96" i="8"/>
  <c r="E113" i="8" s="1"/>
  <c r="E103" i="2"/>
  <c r="E114" i="2" s="1"/>
  <c r="E96" i="2"/>
  <c r="E113" i="2" s="1"/>
  <c r="E83" i="3"/>
  <c r="E112" i="3" s="1"/>
  <c r="E96" i="4"/>
  <c r="E113" i="4" s="1"/>
  <c r="E83" i="2"/>
  <c r="E112" i="2" s="1"/>
  <c r="E96" i="3"/>
  <c r="E113" i="3" s="1"/>
  <c r="E83" i="8"/>
  <c r="E112" i="8" s="1"/>
  <c r="E117" i="8" s="1"/>
  <c r="E136" i="8" s="1"/>
  <c r="E137" i="8" s="1"/>
  <c r="E124" i="8" l="1"/>
  <c r="E122" i="8"/>
  <c r="E121" i="8"/>
  <c r="E117" i="2"/>
  <c r="E136" i="2" s="1"/>
  <c r="E137" i="2" s="1"/>
  <c r="E117" i="3"/>
  <c r="E136" i="3" s="1"/>
  <c r="E137" i="3" s="1"/>
  <c r="E117" i="4"/>
  <c r="E136" i="4" s="1"/>
  <c r="E137" i="4" s="1"/>
  <c r="E121" i="4" l="1"/>
  <c r="E124" i="4"/>
  <c r="E124" i="3"/>
  <c r="E121" i="3"/>
  <c r="E123" i="3"/>
  <c r="E121" i="2"/>
  <c r="E124" i="2"/>
  <c r="E122" i="2"/>
  <c r="E123" i="2"/>
  <c r="E123" i="8"/>
  <c r="E125" i="8" s="1"/>
  <c r="E138" i="8" s="1"/>
  <c r="E139" i="8" s="1"/>
  <c r="E13" i="7" s="1"/>
  <c r="F13" i="7" s="1"/>
  <c r="E125" i="3" l="1"/>
  <c r="E138" i="3" s="1"/>
  <c r="E139" i="3" s="1"/>
  <c r="E14" i="7" s="1"/>
  <c r="F14" i="7" s="1"/>
  <c r="E125" i="2"/>
  <c r="E138" i="2" s="1"/>
  <c r="E139" i="2" s="1"/>
  <c r="E12" i="7" s="1"/>
  <c r="F12" i="7" s="1"/>
  <c r="E122" i="4"/>
  <c r="E125" i="4" s="1"/>
  <c r="E138" i="4" s="1"/>
  <c r="E139" i="4" s="1"/>
  <c r="E11" i="7" s="1"/>
  <c r="F11" i="7" s="1"/>
  <c r="F15" i="7" s="1"/>
  <c r="F16" i="7" s="1"/>
  <c r="E122" i="3"/>
  <c r="E123" i="4"/>
</calcChain>
</file>

<file path=xl/sharedStrings.xml><?xml version="1.0" encoding="utf-8"?>
<sst xmlns="http://schemas.openxmlformats.org/spreadsheetml/2006/main" count="826" uniqueCount="146">
  <si>
    <t>PLANILHA DE CUSTOS E FORMAÇÃO DE PREÇOS</t>
  </si>
  <si>
    <t>5ª SUPERINTENDÊNCIA REGIONAL</t>
  </si>
  <si>
    <t>ANEXO IV DO TERMO DE REFERÊNCIA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</si>
  <si>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</si>
  <si>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</si>
  <si>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</si>
  <si>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</si>
  <si>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</si>
  <si>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</si>
  <si>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</si>
  <si>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</si>
  <si>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</si>
  <si>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</si>
  <si>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Porto Real do Colégio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</si>
  <si>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</si>
  <si>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</si>
  <si>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</si>
  <si>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</si>
  <si>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</si>
  <si>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</si>
  <si>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</si>
  <si>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</si>
  <si>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</si>
  <si>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Limpeza e conservação das áreas internas,</t>
  </si>
  <si>
    <t>Posto</t>
  </si>
  <si>
    <t>externas e esquadrias</t>
  </si>
  <si>
    <t xml:space="preserve">ANEXO VII-D DA INSTRUÇÃO NORMATIVA Nº 5/2017  - SEGES/MPDG </t>
  </si>
  <si>
    <t>Descrição:</t>
  </si>
  <si>
    <t>Prestação dos serviços limpeza, conservação e manutenção de instalações prediais e de estruturas de produção de alevinos e de pesquisa em aquicultura, apoio à produção e peixamentos públicos, a serem executados nas dependências do Centro Integrado de Recursos Pesqueiros e Aquicultura de Itiúba – 5ª/CII, em Porto Real do Colégio – AL, 44 horas semanais diurnas.</t>
  </si>
  <si>
    <t>Dados complementares para composição dos custos referente à mão de obra</t>
  </si>
  <si>
    <t>Prestação de serviços no prédio da CODEVASF/5ª SR</t>
  </si>
  <si>
    <t>Penedo/AL</t>
  </si>
  <si>
    <t>Salário normativo da categoria profissional</t>
  </si>
  <si>
    <t>Categoria profissional vinculada à execução contratual (SINDLIMP/AL)</t>
  </si>
  <si>
    <t>Agente de Limpeza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</si>
  <si>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</si>
  <si>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</si>
  <si>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</si>
  <si>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</si>
  <si>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</si>
  <si>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</si>
  <si>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</si>
  <si>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</si>
  <si>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</si>
  <si>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</si>
  <si>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</si>
  <si>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</si>
  <si>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</si>
  <si>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</si>
  <si>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</si>
  <si>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</si>
  <si>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</si>
  <si>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</si>
  <si>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</si>
  <si>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Benefícios Mensais e Diários</t>
  </si>
  <si>
    <t>Vale Transporte (Deduzido 6% parte empregado)
R$ 2,5,00 (valor transporte)*2*22 (dias trab.) = R$ 110,00 - 6% do sal. Base</t>
  </si>
  <si>
    <t>Auxílio alimentação (Vales, cesta básica, etc.) - CCT 2021</t>
  </si>
  <si>
    <t>Assistência médica e familiar - CCT 2021</t>
  </si>
  <si>
    <t>Auxílio creche</t>
  </si>
  <si>
    <t>Seguro de vida, invalidez e funeral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</si>
  <si>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</si>
  <si>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</si>
  <si>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</si>
  <si>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>Insumos Diversos</t>
  </si>
  <si>
    <t>Uniformes</t>
  </si>
  <si>
    <t>Materiais</t>
  </si>
  <si>
    <t>Equipamentos</t>
  </si>
  <si>
    <t>-</t>
  </si>
  <si>
    <t>TOTAL DE INSUMOS DIVERSOS</t>
  </si>
  <si>
    <t>Nota: Valores mensais por empregado.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</si>
  <si>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</si>
  <si>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</si>
  <si>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</si>
  <si>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</si>
  <si>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</si>
  <si>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</si>
  <si>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</si>
  <si>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</si>
  <si>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</si>
  <si>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</si>
  <si>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</si>
  <si>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</si>
  <si>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</si>
  <si>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</si>
  <si>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</si>
  <si>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</si>
  <si>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</si>
  <si>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Férias (incluindo 1/3) (1/12 + (1+1/3) CCT 2013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</si>
  <si>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</si>
  <si>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</si>
  <si>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</si>
  <si>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</si>
  <si>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</si>
  <si>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</si>
  <si>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</si>
  <si>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</si>
  <si>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</si>
  <si>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</si>
  <si>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</si>
  <si>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</si>
  <si>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</si>
  <si>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</si>
  <si>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</si>
  <si>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</si>
  <si>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</si>
  <si>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MÓDULO 5: BENEFÍCIO E CUSTOS INDIRETOS (BDI)</t>
  </si>
  <si>
    <t>Benefício e Custos Indiretos - BDI</t>
  </si>
  <si>
    <t>Custo Indireto</t>
  </si>
  <si>
    <t>Tributos Federais (COFINS/PIS)</t>
  </si>
  <si>
    <t>Tributos Municipais (ISSQN ou ISS)</t>
  </si>
  <si>
    <t>Lucro</t>
  </si>
  <si>
    <t>Erro:508</t>
  </si>
  <si>
    <t>Notas: - Custos Indiretos, Tributos e Lucro por empregado.</t>
  </si>
  <si>
    <t>- O valor referente a tributos é obtido aplicando-se o percentual sobre o valor do faturamento.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</si>
  <si>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</si>
  <si>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</si>
  <si>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</si>
  <si>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</si>
  <si>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</si>
  <si>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3 – Insumos Diversos (uniformes e outros)</t>
  </si>
  <si>
    <t>Módulo 4 – Encargos Sociais e Trabalhistas</t>
  </si>
  <si>
    <t>Subtotal (A + B + C + D)</t>
  </si>
  <si>
    <t>Módulo 5 – Benefício e Custos Indiretos</t>
  </si>
  <si>
    <t>VALOR MENSAL POR AGENTE DE LIMPEZA</t>
  </si>
  <si>
    <t>Encarregado de Turma</t>
  </si>
  <si>
    <t xml:space="preserve">VALOR MENSAL POR  ENCARREGADO </t>
  </si>
  <si>
    <t>Motorista de veículo utilitário de carga leve (Até 4 tn)</t>
  </si>
  <si>
    <t>Motorista</t>
  </si>
  <si>
    <t>5ª SUPERINTEDÊNCIA REGIONAL</t>
  </si>
  <si>
    <t>QUADRO DEMONSTRATIVO - VALOR GLOBAL DA PROPOSTA</t>
  </si>
  <si>
    <t>Item</t>
  </si>
  <si>
    <t>Descrição</t>
  </si>
  <si>
    <t>Und</t>
  </si>
  <si>
    <t>Quant.</t>
  </si>
  <si>
    <t>Preço Unit. Mensal</t>
  </si>
  <si>
    <t>Valor Total/Categoria (R$)</t>
  </si>
  <si>
    <t>Categoria Profissional</t>
  </si>
  <si>
    <t>1.1</t>
  </si>
  <si>
    <t>Agente de Limpeza com insalubridade</t>
  </si>
  <si>
    <t>Unid</t>
  </si>
  <si>
    <t>1.2</t>
  </si>
  <si>
    <t>Agente de Limpeza sem insalubridade</t>
  </si>
  <si>
    <t>1.3</t>
  </si>
  <si>
    <t>1.4</t>
  </si>
  <si>
    <t>VALOR TOTAL MENSAL</t>
  </si>
  <si>
    <t>VALOR TOTAL GLOBAL (12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</si>
</sst>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 R$ &quot;#,##0.00&quot; &quot;;&quot; R$ (&quot;#,##0.00&quot;)&quot;;&quot; R$ -&quot;#&quot; &quot;;@&quot; &quot;"/>
    <numFmt numFmtId="165" formatCode="[$R$-416]&quot; &quot;#,##0.00;[Red]&quot;-&quot;[$R$-416]&quot; &quot;#,##0.00"/>
    <numFmt numFmtId="166" formatCode="#,##0.00&quot; &quot;;&quot; (&quot;#,##0.00&quot;)&quot;;&quot; -&quot;#&quot; &quot;;@&quot; &quot;"/>
    <numFmt numFmtId="167" formatCode="#,##0.00&quot; &quot;;[Red]&quot;-&quot;#,##0.00&quot; &quot;"/>
    <numFmt numFmtId="168" formatCode="#,##0.00&quot; &quot;;&quot;-&quot;#,##0.00&quot; &quot;;&quot; -&quot;#&quot; &quot;;@&quot; &quot;"/>
  </numFmts>
  <fonts count="15">
    <font>
      <sz val="11"/>
      <color theme="1"/>
      <name val="Arial"/>
      <charset val="134"/>
    </font>
    <font>
      <sz val="10"/>
      <color theme="1"/>
      <name val="Arial"/>
      <charset val="134"/>
    </font>
    <font>
      <b/>
      <sz val="14"/>
      <color theme="1"/>
      <name val="Arial"/>
      <charset val="134"/>
    </font>
    <font>
      <b/>
      <sz val="10"/>
      <color theme="1"/>
      <name val="Arial"/>
      <charset val="134"/>
    </font>
    <font>
      <b/>
      <sz val="10"/>
      <name val="Arial"/>
      <charset val="134"/>
    </font>
    <font>
      <b/>
      <sz val="12"/>
      <color theme="1"/>
      <name val="Arial"/>
      <charset val="134"/>
    </font>
    <font>
      <sz val="8"/>
      <color theme="1"/>
      <name val="Verdana"/>
      <charset val="134"/>
    </font>
    <font>
      <b/>
      <sz val="13"/>
      <color theme="1"/>
      <name val="Arial"/>
      <charset val="134"/>
    </font>
    <font>
      <sz val="10"/>
      <name val="Arial"/>
      <charset val="134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i/>
      <sz val="10"/>
      <color theme="1"/>
      <name val="Arial"/>
      <charset val="134"/>
    </font>
    <font>
      <b/>
      <i/>
      <u/>
      <sz val="11"/>
      <color theme="1"/>
      <name val="Arial"/>
      <charset val="134"/>
    </font>
    <font>
      <b/>
      <i/>
      <sz val="16"/>
      <color theme="1"/>
      <name val="Arial"/>
      <charset val="134"/>
    </font>
    <font>
      <sz val="11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43" fontId="14" fillId="0" borderId="0" applyFont="0" applyFill="0" applyBorder="0" applyAlignment="0" applyProtection="0"/>
    <xf numFmtId="165" fontId="12" fillId="0" borderId="0"/>
    <xf numFmtId="0" fontId="13" fillId="0" borderId="0">
      <alignment horizontal="center"/>
    </xf>
    <xf numFmtId="0" fontId="13" fillId="0" borderId="0">
      <alignment horizontal="center" textRotation="90"/>
    </xf>
    <xf numFmtId="0" fontId="1" fillId="0" borderId="0"/>
    <xf numFmtId="9" fontId="1" fillId="0" borderId="0"/>
    <xf numFmtId="166" fontId="1" fillId="0" borderId="0"/>
    <xf numFmtId="164" fontId="1" fillId="0" borderId="0"/>
    <xf numFmtId="0" fontId="12" fillId="0" borderId="0"/>
  </cellStyleXfs>
  <cellXfs count="129">
    <xf numFmtId="0" fontId="0" fillId="0" borderId="0" xfId="0"/>
    <xf numFmtId="0" fontId="1" fillId="0" borderId="0" xfId="5"/>
    <xf numFmtId="0" fontId="2" fillId="0" borderId="0" xfId="5" applyFont="1" applyAlignment="1">
      <alignment horizontal="center"/>
    </xf>
    <xf numFmtId="0" fontId="3" fillId="0" borderId="0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1" fillId="0" borderId="6" xfId="5" applyFont="1" applyBorder="1" applyAlignment="1">
      <alignment horizontal="center" vertical="center" wrapText="1"/>
    </xf>
    <xf numFmtId="0" fontId="3" fillId="0" borderId="7" xfId="5" applyFont="1" applyFill="1" applyBorder="1" applyAlignment="1">
      <alignment vertical="center" wrapText="1"/>
    </xf>
    <xf numFmtId="3" fontId="1" fillId="0" borderId="0" xfId="5" applyNumberFormat="1"/>
    <xf numFmtId="0" fontId="1" fillId="0" borderId="2" xfId="5" applyFont="1" applyBorder="1" applyAlignment="1">
      <alignment horizontal="center" vertical="center" wrapText="1"/>
    </xf>
    <xf numFmtId="0" fontId="1" fillId="0" borderId="9" xfId="5" applyFont="1" applyBorder="1" applyAlignment="1">
      <alignment horizontal="left" vertical="center" wrapText="1"/>
    </xf>
    <xf numFmtId="0" fontId="1" fillId="0" borderId="9" xfId="5" applyFont="1" applyBorder="1" applyAlignment="1">
      <alignment horizontal="center" vertical="center" wrapText="1"/>
    </xf>
    <xf numFmtId="2" fontId="1" fillId="0" borderId="9" xfId="5" applyNumberFormat="1" applyBorder="1" applyAlignment="1">
      <alignment horizontal="center" vertical="center" wrapText="1"/>
    </xf>
    <xf numFmtId="164" fontId="1" fillId="0" borderId="9" xfId="5" applyNumberFormat="1" applyBorder="1" applyAlignment="1">
      <alignment horizontal="right" vertical="center" wrapText="1"/>
    </xf>
    <xf numFmtId="164" fontId="1" fillId="0" borderId="10" xfId="8" applyBorder="1" applyAlignment="1" applyProtection="1">
      <alignment horizontal="right" vertical="center"/>
    </xf>
    <xf numFmtId="43" fontId="1" fillId="0" borderId="0" xfId="1" applyFont="1"/>
    <xf numFmtId="0" fontId="1" fillId="0" borderId="2" xfId="5" applyFont="1" applyBorder="1" applyAlignment="1">
      <alignment horizontal="left" vertical="center" wrapText="1"/>
    </xf>
    <xf numFmtId="2" fontId="1" fillId="0" borderId="2" xfId="5" applyNumberFormat="1" applyBorder="1" applyAlignment="1">
      <alignment horizontal="center" vertical="center" wrapText="1"/>
    </xf>
    <xf numFmtId="164" fontId="1" fillId="0" borderId="2" xfId="5" applyNumberFormat="1" applyBorder="1" applyAlignment="1">
      <alignment horizontal="right" vertical="center" wrapText="1"/>
    </xf>
    <xf numFmtId="164" fontId="1" fillId="0" borderId="11" xfId="8" applyBorder="1" applyAlignment="1" applyProtection="1">
      <alignment horizontal="right" vertical="center"/>
    </xf>
    <xf numFmtId="0" fontId="1" fillId="0" borderId="2" xfId="5" applyFont="1" applyBorder="1" applyAlignment="1">
      <alignment horizontal="center" vertical="center"/>
    </xf>
    <xf numFmtId="164" fontId="3" fillId="0" borderId="2" xfId="8" applyFont="1" applyBorder="1" applyAlignment="1" applyProtection="1">
      <alignment horizontal="right" vertical="center"/>
    </xf>
    <xf numFmtId="164" fontId="5" fillId="0" borderId="11" xfId="8" applyFont="1" applyBorder="1" applyAlignment="1" applyProtection="1">
      <alignment horizontal="right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horizontal="center" vertical="center"/>
    </xf>
    <xf numFmtId="0" fontId="2" fillId="2" borderId="0" xfId="5" applyFont="1" applyFill="1" applyAlignment="1">
      <alignment horizontal="center"/>
    </xf>
    <xf numFmtId="0" fontId="3" fillId="0" borderId="0" xfId="5" applyFont="1" applyBorder="1" applyAlignment="1">
      <alignment horizontal="center" vertical="center"/>
    </xf>
    <xf numFmtId="0" fontId="3" fillId="0" borderId="13" xfId="5" applyFont="1" applyBorder="1" applyAlignment="1">
      <alignment horizontal="left" vertical="center"/>
    </xf>
    <xf numFmtId="0" fontId="3" fillId="0" borderId="12" xfId="5" applyFont="1" applyBorder="1" applyAlignment="1">
      <alignment horizontal="center" vertical="center"/>
    </xf>
    <xf numFmtId="14" fontId="1" fillId="0" borderId="2" xfId="5" applyNumberFormat="1" applyFont="1" applyBorder="1" applyAlignment="1">
      <alignment horizontal="center" vertical="center" wrapText="1"/>
    </xf>
    <xf numFmtId="0" fontId="8" fillId="0" borderId="11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1" fillId="0" borderId="13" xfId="5" applyFont="1" applyBorder="1" applyAlignment="1">
      <alignment horizontal="center" vertical="center" wrapText="1"/>
    </xf>
    <xf numFmtId="0" fontId="1" fillId="0" borderId="13" xfId="5" applyFont="1" applyBorder="1" applyAlignment="1">
      <alignment horizontal="left" vertical="center" wrapText="1"/>
    </xf>
    <xf numFmtId="0" fontId="3" fillId="2" borderId="2" xfId="5" applyFont="1" applyFill="1" applyBorder="1" applyAlignment="1">
      <alignment horizontal="center" vertical="center"/>
    </xf>
    <xf numFmtId="0" fontId="3" fillId="2" borderId="2" xfId="5" applyFont="1" applyFill="1" applyBorder="1" applyAlignment="1">
      <alignment horizontal="center" vertical="center" wrapText="1"/>
    </xf>
    <xf numFmtId="2" fontId="1" fillId="0" borderId="2" xfId="5" applyNumberFormat="1" applyFont="1" applyBorder="1" applyAlignment="1">
      <alignment horizontal="center" vertical="center" wrapText="1"/>
    </xf>
    <xf numFmtId="167" fontId="1" fillId="0" borderId="13" xfId="5" applyNumberFormat="1" applyFont="1" applyBorder="1" applyAlignment="1">
      <alignment horizontal="right" vertical="center"/>
    </xf>
    <xf numFmtId="0" fontId="1" fillId="0" borderId="0" xfId="5" applyFont="1" applyBorder="1" applyAlignment="1">
      <alignment horizontal="center" vertical="center"/>
    </xf>
    <xf numFmtId="0" fontId="1" fillId="2" borderId="12" xfId="5" applyFont="1" applyFill="1" applyBorder="1" applyAlignment="1">
      <alignment horizontal="center" vertical="center"/>
    </xf>
    <xf numFmtId="0" fontId="1" fillId="2" borderId="11" xfId="5" applyFont="1" applyFill="1" applyBorder="1" applyAlignment="1">
      <alignment horizontal="center" vertical="center"/>
    </xf>
    <xf numFmtId="0" fontId="9" fillId="2" borderId="2" xfId="5" applyFont="1" applyFill="1" applyBorder="1" applyAlignment="1">
      <alignment horizontal="center" vertical="center" wrapText="1"/>
    </xf>
    <xf numFmtId="164" fontId="8" fillId="0" borderId="11" xfId="8" applyFont="1" applyBorder="1" applyAlignment="1" applyProtection="1">
      <alignment horizontal="center" vertical="center" wrapText="1"/>
    </xf>
    <xf numFmtId="0" fontId="1" fillId="0" borderId="3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14" fontId="8" fillId="0" borderId="2" xfId="5" applyNumberFormat="1" applyFont="1" applyBorder="1" applyAlignment="1">
      <alignment horizontal="center" vertical="center" wrapText="1"/>
    </xf>
    <xf numFmtId="0" fontId="1" fillId="0" borderId="0" xfId="5" applyFont="1" applyBorder="1" applyAlignment="1">
      <alignment horizontal="center" vertical="center" wrapText="1"/>
    </xf>
    <xf numFmtId="168" fontId="8" fillId="0" borderId="2" xfId="5" applyNumberFormat="1" applyFont="1" applyBorder="1" applyAlignment="1">
      <alignment horizontal="center" vertical="center" wrapText="1"/>
    </xf>
    <xf numFmtId="168" fontId="4" fillId="2" borderId="2" xfId="5" applyNumberFormat="1" applyFont="1" applyFill="1" applyBorder="1" applyAlignment="1">
      <alignment horizontal="center" vertical="center" wrapText="1"/>
    </xf>
    <xf numFmtId="166" fontId="8" fillId="0" borderId="2" xfId="5" applyNumberFormat="1" applyFont="1" applyBorder="1" applyAlignment="1">
      <alignment horizontal="center" vertical="center" wrapText="1"/>
    </xf>
    <xf numFmtId="168" fontId="8" fillId="0" borderId="9" xfId="5" applyNumberFormat="1" applyFont="1" applyBorder="1" applyAlignment="1">
      <alignment horizontal="center" vertical="center" wrapText="1"/>
    </xf>
    <xf numFmtId="168" fontId="3" fillId="2" borderId="2" xfId="5" applyNumberFormat="1" applyFont="1" applyFill="1" applyBorder="1" applyAlignment="1">
      <alignment horizontal="center" vertical="center" wrapText="1"/>
    </xf>
    <xf numFmtId="168" fontId="8" fillId="3" borderId="2" xfId="5" applyNumberFormat="1" applyFont="1" applyFill="1" applyBorder="1" applyAlignment="1">
      <alignment horizontal="center" vertical="center" wrapText="1"/>
    </xf>
    <xf numFmtId="168" fontId="1" fillId="3" borderId="2" xfId="5" applyNumberFormat="1" applyFont="1" applyFill="1" applyBorder="1" applyAlignment="1">
      <alignment horizontal="center" vertical="center" wrapText="1"/>
    </xf>
    <xf numFmtId="10" fontId="10" fillId="3" borderId="9" xfId="5" applyNumberFormat="1" applyFont="1" applyFill="1" applyBorder="1" applyAlignment="1">
      <alignment horizontal="center"/>
    </xf>
    <xf numFmtId="168" fontId="1" fillId="0" borderId="2" xfId="5" applyNumberFormat="1" applyFont="1" applyBorder="1" applyAlignment="1">
      <alignment horizontal="center" vertical="center" wrapText="1"/>
    </xf>
    <xf numFmtId="10" fontId="10" fillId="3" borderId="2" xfId="5" applyNumberFormat="1" applyFont="1" applyFill="1" applyBorder="1" applyAlignment="1">
      <alignment horizontal="center"/>
    </xf>
    <xf numFmtId="10" fontId="10" fillId="3" borderId="2" xfId="5" applyNumberFormat="1" applyFont="1" applyFill="1" applyBorder="1" applyAlignment="1">
      <alignment horizontal="center" vertical="center"/>
    </xf>
    <xf numFmtId="10" fontId="3" fillId="2" borderId="2" xfId="5" applyNumberFormat="1" applyFont="1" applyFill="1" applyBorder="1" applyAlignment="1">
      <alignment horizontal="center" vertical="center" wrapText="1"/>
    </xf>
    <xf numFmtId="10" fontId="10" fillId="0" borderId="9" xfId="5" applyNumberFormat="1" applyFont="1" applyBorder="1" applyAlignment="1">
      <alignment horizontal="center"/>
    </xf>
    <xf numFmtId="10" fontId="10" fillId="0" borderId="2" xfId="5" applyNumberFormat="1" applyFont="1" applyBorder="1" applyAlignment="1">
      <alignment horizontal="center"/>
    </xf>
    <xf numFmtId="10" fontId="1" fillId="0" borderId="2" xfId="5" applyNumberFormat="1" applyFont="1" applyBorder="1" applyAlignment="1">
      <alignment horizontal="center" vertical="center" wrapText="1"/>
    </xf>
    <xf numFmtId="168" fontId="1" fillId="0" borderId="2" xfId="8" applyNumberFormat="1" applyFont="1" applyBorder="1" applyAlignment="1" applyProtection="1">
      <alignment horizontal="center" vertical="center" wrapText="1"/>
    </xf>
    <xf numFmtId="10" fontId="1" fillId="0" borderId="2" xfId="6" applyNumberFormat="1" applyFont="1" applyBorder="1" applyAlignment="1" applyProtection="1">
      <alignment horizontal="center" vertical="center" wrapText="1"/>
    </xf>
    <xf numFmtId="0" fontId="11" fillId="0" borderId="0" xfId="5" applyFont="1" applyBorder="1" applyAlignment="1">
      <alignment horizontal="left" vertical="center" wrapText="1"/>
    </xf>
    <xf numFmtId="0" fontId="1" fillId="0" borderId="0" xfId="5" applyAlignment="1">
      <alignment horizontal="center"/>
    </xf>
    <xf numFmtId="10" fontId="10" fillId="0" borderId="2" xfId="5" applyNumberFormat="1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3" fillId="2" borderId="6" xfId="5" applyFont="1" applyFill="1" applyBorder="1" applyAlignment="1">
      <alignment horizontal="center" vertical="center"/>
    </xf>
    <xf numFmtId="0" fontId="3" fillId="2" borderId="11" xfId="5" applyFont="1" applyFill="1" applyBorder="1" applyAlignment="1">
      <alignment horizontal="center" vertical="center" wrapText="1"/>
    </xf>
    <xf numFmtId="10" fontId="1" fillId="0" borderId="2" xfId="7" applyNumberFormat="1" applyFont="1" applyBorder="1" applyAlignment="1" applyProtection="1">
      <alignment horizontal="center" vertical="center" wrapText="1"/>
    </xf>
    <xf numFmtId="10" fontId="1" fillId="0" borderId="11" xfId="5" applyNumberFormat="1" applyFont="1" applyBorder="1" applyAlignment="1">
      <alignment horizontal="center" vertical="center" wrapText="1"/>
    </xf>
    <xf numFmtId="168" fontId="3" fillId="2" borderId="2" xfId="8" applyNumberFormat="1" applyFont="1" applyFill="1" applyBorder="1" applyAlignment="1" applyProtection="1">
      <alignment horizontal="center" vertical="center" wrapText="1"/>
    </xf>
    <xf numFmtId="0" fontId="10" fillId="0" borderId="0" xfId="5" applyFont="1" applyBorder="1" applyAlignment="1">
      <alignment horizontal="left" vertical="center"/>
    </xf>
    <xf numFmtId="0" fontId="1" fillId="0" borderId="6" xfId="5" applyFont="1" applyBorder="1" applyAlignment="1">
      <alignment horizontal="center" vertical="center"/>
    </xf>
    <xf numFmtId="168" fontId="1" fillId="2" borderId="2" xfId="5" applyNumberFormat="1" applyFont="1" applyFill="1" applyBorder="1" applyAlignment="1">
      <alignment horizontal="center" vertical="center" wrapText="1"/>
    </xf>
    <xf numFmtId="0" fontId="3" fillId="0" borderId="0" xfId="5" applyFont="1" applyAlignment="1">
      <alignment horizontal="center"/>
    </xf>
    <xf numFmtId="0" fontId="1" fillId="0" borderId="0" xfId="5" applyAlignment="1">
      <alignment wrapText="1"/>
    </xf>
    <xf numFmtId="166" fontId="10" fillId="0" borderId="2" xfId="5" applyNumberFormat="1" applyFont="1" applyBorder="1" applyAlignment="1">
      <alignment horizontal="center" vertical="center" wrapText="1"/>
    </xf>
    <xf numFmtId="0" fontId="1" fillId="0" borderId="0" xfId="5" applyAlignment="1">
      <alignment vertical="center"/>
    </xf>
    <xf numFmtId="168" fontId="1" fillId="0" borderId="0" xfId="5" applyNumberFormat="1" applyAlignment="1">
      <alignment vertical="center"/>
    </xf>
    <xf numFmtId="10" fontId="1" fillId="0" borderId="0" xfId="5" applyNumberFormat="1" applyAlignment="1">
      <alignment vertical="center"/>
    </xf>
    <xf numFmtId="0" fontId="3" fillId="0" borderId="0" xfId="5" applyFont="1"/>
    <xf numFmtId="0" fontId="1" fillId="0" borderId="11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/>
    </xf>
    <xf numFmtId="10" fontId="1" fillId="3" borderId="2" xfId="5" applyNumberFormat="1" applyFont="1" applyFill="1" applyBorder="1" applyAlignment="1">
      <alignment horizontal="center" vertical="center" wrapText="1"/>
    </xf>
    <xf numFmtId="10" fontId="1" fillId="3" borderId="2" xfId="6" applyNumberFormat="1" applyFont="1" applyFill="1" applyBorder="1" applyAlignment="1" applyProtection="1">
      <alignment horizontal="center" vertical="center" wrapText="1"/>
    </xf>
    <xf numFmtId="0" fontId="7" fillId="2" borderId="0" xfId="5" applyFont="1" applyFill="1" applyBorder="1" applyAlignment="1">
      <alignment horizontal="center"/>
    </xf>
    <xf numFmtId="0" fontId="7" fillId="2" borderId="0" xfId="5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5" applyFont="1" applyFill="1" applyBorder="1" applyAlignment="1">
      <alignment horizontal="center" vertical="center"/>
    </xf>
    <xf numFmtId="0" fontId="3" fillId="0" borderId="2" xfId="5" applyFont="1" applyFill="1" applyBorder="1" applyAlignment="1">
      <alignment horizontal="left" vertical="center"/>
    </xf>
    <xf numFmtId="0" fontId="0" fillId="0" borderId="2" xfId="0" applyFill="1" applyBorder="1"/>
    <xf numFmtId="0" fontId="3" fillId="0" borderId="2" xfId="5" applyFont="1" applyFill="1" applyBorder="1" applyAlignment="1">
      <alignment horizontal="center" vertical="center"/>
    </xf>
    <xf numFmtId="0" fontId="0" fillId="0" borderId="13" xfId="0" applyFill="1" applyBorder="1"/>
    <xf numFmtId="0" fontId="1" fillId="0" borderId="2" xfId="5" applyFont="1" applyFill="1" applyBorder="1" applyAlignment="1">
      <alignment horizontal="left" vertical="center"/>
    </xf>
    <xf numFmtId="0" fontId="1" fillId="0" borderId="2" xfId="5" applyFont="1" applyFill="1" applyBorder="1" applyAlignment="1">
      <alignment horizontal="left" vertical="center" wrapText="1"/>
    </xf>
    <xf numFmtId="167" fontId="1" fillId="0" borderId="2" xfId="5" applyNumberFormat="1" applyFont="1" applyFill="1" applyBorder="1" applyAlignment="1">
      <alignment horizontal="center" vertical="center"/>
    </xf>
    <xf numFmtId="0" fontId="1" fillId="0" borderId="2" xfId="5" applyFill="1" applyBorder="1" applyAlignment="1">
      <alignment horizontal="left" vertical="center"/>
    </xf>
    <xf numFmtId="0" fontId="1" fillId="2" borderId="6" xfId="5" applyFont="1" applyFill="1" applyBorder="1" applyAlignment="1">
      <alignment horizontal="left" vertical="center"/>
    </xf>
    <xf numFmtId="0" fontId="4" fillId="0" borderId="1" xfId="5" applyFont="1" applyFill="1" applyBorder="1" applyAlignment="1">
      <alignment horizontal="left" vertical="center" wrapText="1"/>
    </xf>
    <xf numFmtId="0" fontId="9" fillId="2" borderId="2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left" vertical="center" wrapText="1"/>
    </xf>
    <xf numFmtId="0" fontId="1" fillId="0" borderId="0" xfId="5" applyFont="1" applyFill="1" applyBorder="1" applyAlignment="1">
      <alignment horizontal="left" vertical="center" wrapText="1"/>
    </xf>
    <xf numFmtId="0" fontId="3" fillId="2" borderId="2" xfId="5" applyFont="1" applyFill="1" applyBorder="1" applyAlignment="1">
      <alignment horizontal="left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left" vertical="center" wrapText="1"/>
    </xf>
    <xf numFmtId="0" fontId="4" fillId="2" borderId="2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left" vertical="center" wrapText="1"/>
    </xf>
    <xf numFmtId="0" fontId="3" fillId="2" borderId="2" xfId="5" applyFont="1" applyFill="1" applyBorder="1" applyAlignment="1">
      <alignment horizontal="right" vertical="center" wrapText="1"/>
    </xf>
    <xf numFmtId="0" fontId="3" fillId="0" borderId="0" xfId="5" applyFont="1" applyFill="1" applyBorder="1" applyAlignment="1">
      <alignment horizontal="left" vertical="center"/>
    </xf>
    <xf numFmtId="0" fontId="10" fillId="0" borderId="0" xfId="5" applyFont="1" applyFill="1" applyBorder="1" applyAlignment="1">
      <alignment horizontal="left" vertical="center"/>
    </xf>
    <xf numFmtId="0" fontId="3" fillId="2" borderId="6" xfId="5" applyFont="1" applyFill="1" applyBorder="1" applyAlignment="1">
      <alignment horizontal="left" vertical="center" wrapText="1"/>
    </xf>
    <xf numFmtId="0" fontId="1" fillId="0" borderId="6" xfId="5" applyFont="1" applyFill="1" applyBorder="1" applyAlignment="1">
      <alignment horizontal="left" vertical="center" wrapText="1"/>
    </xf>
    <xf numFmtId="0" fontId="3" fillId="0" borderId="14" xfId="5" applyFont="1" applyFill="1" applyBorder="1" applyAlignment="1">
      <alignment horizontal="center" vertical="center"/>
    </xf>
    <xf numFmtId="0" fontId="9" fillId="2" borderId="2" xfId="5" applyFont="1" applyFill="1" applyBorder="1" applyAlignment="1">
      <alignment horizontal="left" vertical="center" wrapText="1"/>
    </xf>
    <xf numFmtId="0" fontId="10" fillId="0" borderId="13" xfId="5" applyFont="1" applyFill="1" applyBorder="1" applyAlignment="1">
      <alignment horizontal="left" vertical="center"/>
    </xf>
    <xf numFmtId="0" fontId="3" fillId="0" borderId="0" xfId="5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/>
    </xf>
    <xf numFmtId="0" fontId="2" fillId="2" borderId="0" xfId="5" applyFont="1" applyFill="1" applyBorder="1" applyAlignment="1">
      <alignment horizontal="center"/>
    </xf>
    <xf numFmtId="0" fontId="4" fillId="2" borderId="1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</cellXfs>
  <cellStyles count="10">
    <cellStyle name="Excel Built-in Comma" xfId="7" xr:uid="{00000000-0005-0000-0000-000036000000}"/>
    <cellStyle name="Excel Built-in Currency" xfId="8" xr:uid="{00000000-0005-0000-0000-000037000000}"/>
    <cellStyle name="Excel Built-in Normal" xfId="5" xr:uid="{00000000-0005-0000-0000-00002E000000}"/>
    <cellStyle name="Excel Built-in Percent" xfId="6" xr:uid="{00000000-0005-0000-0000-000032000000}"/>
    <cellStyle name="Heading" xfId="3" xr:uid="{00000000-0005-0000-0000-000023000000}"/>
    <cellStyle name="Heading1" xfId="4" xr:uid="{00000000-0005-0000-0000-000028000000}"/>
    <cellStyle name="Normal" xfId="0" builtinId="0"/>
    <cellStyle name="Result" xfId="9" xr:uid="{00000000-0005-0000-0000-000038000000}"/>
    <cellStyle name="Result2" xfId="2" xr:uid="{00000000-0005-0000-0000-000020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7280"/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</a:blip>
        <a:srcRect/>
        <a:stretch>
          <a:fillRect/>
        </a:stretch>
      </xdr:blipFill>
      <xdr:spPr>
        <a:xfrm>
          <a:off x="216535" y="0"/>
          <a:ext cx="1231265" cy="37719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7280"/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</a:blip>
        <a:srcRect/>
        <a:stretch>
          <a:fillRect/>
        </a:stretch>
      </xdr:blipFill>
      <xdr:spPr>
        <a:xfrm>
          <a:off x="216535" y="0"/>
          <a:ext cx="1231265" cy="37719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226800</xdr:colOff>
      <xdr:row>0</xdr:row>
      <xdr:rowOff>720</xdr:rowOff>
    </xdr:from>
    <xdr:ext cx="1251719" cy="199440"/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</a:blip>
        <a:srcRect/>
        <a:stretch>
          <a:fillRect/>
        </a:stretch>
      </xdr:blipFill>
      <xdr:spPr>
        <a:xfrm>
          <a:off x="226695" y="635"/>
          <a:ext cx="1251585" cy="19939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39"/>
  <sheetViews>
    <sheetView tabSelected="1" topLeftCell="B20" workbookViewId="0">
      <selection activeCell="K67" sqref="K67"/>
    </sheetView>
  </sheetViews>
  <sheetFormatPr defaultColWidth="9" defaultRowHeight="15" customHeight="1"/>
  <cols>
    <col min="1" max="1" width="4.375" style="23" customWidth="1"/>
    <col min="2" max="2" width="33.125" style="23" customWidth="1"/>
    <col min="3" max="3" width="23.75" style="23" customWidth="1"/>
    <col min="4" max="4" width="11.875" style="23" customWidth="1"/>
    <col min="5" max="5" width="20.125" style="24" customWidth="1"/>
    <col min="6" max="7" width="10.75" style="1" hidden="1" customWidth="1"/>
    <col min="8" max="8" width="8.875" style="1" customWidth="1"/>
    <col min="9" max="1024" width="8.125" style="1" customWidth="1"/>
  </cols>
  <sheetData>
    <row r="1" spans="1:5" ht="15" customHeight="1">
      <c r="A1" s="88" t="s">
        <v>0</v>
      </c>
      <c r="B1" s="88"/>
      <c r="C1" s="88"/>
      <c r="D1" s="88"/>
      <c r="E1" s="88"/>
    </row>
    <row r="2" spans="1:5" ht="15" customHeight="1">
      <c r="A2" s="25"/>
      <c r="B2" s="89" t="s">
        <v>1</v>
      </c>
      <c r="C2" s="89"/>
      <c r="D2" s="89"/>
      <c r="E2" s="89"/>
    </row>
    <row r="3" spans="1:5" ht="15" customHeight="1">
      <c r="A3" s="90"/>
      <c r="B3" s="90"/>
      <c r="C3" s="90"/>
      <c r="D3" s="90"/>
      <c r="E3" s="90"/>
    </row>
    <row r="4" spans="1:5" ht="15" customHeight="1">
      <c r="A4" s="26"/>
      <c r="B4" s="26"/>
      <c r="C4" s="26"/>
      <c r="D4" s="26"/>
      <c r="E4" s="26"/>
    </row>
    <row r="5" spans="1:5" ht="15" customHeight="1">
      <c r="A5" s="91" t="s">
        <v>2</v>
      </c>
      <c r="B5" s="91"/>
      <c r="C5" s="91"/>
      <c r="D5" s="91"/>
      <c r="E5" s="91"/>
    </row>
    <row r="6" spans="1:5" ht="15" customHeight="1">
      <c r="A6" s="91"/>
      <c r="B6" s="91"/>
      <c r="C6" s="91"/>
      <c r="D6" s="91"/>
      <c r="E6" s="91"/>
    </row>
    <row r="7" spans="1:5" ht="14.25"/>
    <row r="8" spans="1:5" ht="15" customHeight="1">
      <c r="A8" s="92" t="s">
        <v>3</v>
      </c>
      <c r="B8" s="92"/>
      <c r="C8" s="93"/>
      <c r="D8" s="93"/>
      <c r="E8" s="93"/>
    </row>
    <row r="9" spans="1:5" ht="15" customHeight="1">
      <c r="A9" s="92" t="s">
        <v>4</v>
      </c>
      <c r="B9" s="92"/>
      <c r="C9" s="94" t="s">
        <v>5</v>
      </c>
      <c r="D9" s="94"/>
      <c r="E9" s="94"/>
    </row>
    <row r="10" spans="1:5" ht="15" customHeight="1">
      <c r="A10" s="92" t="s">
        <v>6</v>
      </c>
      <c r="B10" s="92"/>
      <c r="C10" s="94" t="s">
        <v>7</v>
      </c>
      <c r="D10" s="94"/>
      <c r="E10" s="94"/>
    </row>
    <row r="11" spans="1:5" ht="15" customHeight="1">
      <c r="A11" s="27"/>
      <c r="B11" s="27"/>
      <c r="C11" s="28"/>
      <c r="D11" s="28"/>
      <c r="E11" s="28"/>
    </row>
    <row r="12" spans="1:5" ht="15" customHeight="1">
      <c r="A12" s="95"/>
      <c r="B12" s="95"/>
      <c r="C12" s="95"/>
      <c r="D12" s="95"/>
      <c r="E12" s="95"/>
    </row>
    <row r="13" spans="1:5" ht="15" customHeight="1">
      <c r="A13" s="91" t="s">
        <v>8</v>
      </c>
      <c r="B13" s="91"/>
      <c r="C13" s="91"/>
      <c r="D13" s="91"/>
      <c r="E13" s="91"/>
    </row>
    <row r="14" spans="1:5" ht="15" customHeight="1">
      <c r="A14" s="9" t="s">
        <v>9</v>
      </c>
      <c r="B14" s="96" t="s">
        <v>10</v>
      </c>
      <c r="C14" s="96"/>
      <c r="D14" s="96"/>
      <c r="E14" s="29"/>
    </row>
    <row r="15" spans="1:5" ht="15" customHeight="1">
      <c r="A15" s="9" t="s">
        <v>11</v>
      </c>
      <c r="B15" s="96" t="s">
        <v>12</v>
      </c>
      <c r="C15" s="96"/>
      <c r="D15" s="96"/>
      <c r="E15" s="9" t="s">
        <v>13</v>
      </c>
    </row>
    <row r="16" spans="1:5" ht="15" customHeight="1">
      <c r="A16" s="9" t="s">
        <v>14</v>
      </c>
      <c r="B16" s="97" t="s">
        <v>15</v>
      </c>
      <c r="C16" s="97"/>
      <c r="D16" s="97"/>
      <c r="E16" s="31">
        <v>2022</v>
      </c>
    </row>
    <row r="17" spans="1:5" ht="15" customHeight="1">
      <c r="A17" s="9" t="s">
        <v>16</v>
      </c>
      <c r="B17" s="97" t="s">
        <v>17</v>
      </c>
      <c r="C17" s="97"/>
      <c r="D17" s="97"/>
      <c r="E17" s="9" t="s">
        <v>18</v>
      </c>
    </row>
    <row r="18" spans="1:5" ht="15" customHeight="1">
      <c r="A18" s="32"/>
      <c r="B18" s="33"/>
      <c r="C18" s="33"/>
      <c r="D18" s="33"/>
      <c r="E18" s="32"/>
    </row>
    <row r="19" spans="1:5" ht="15" customHeight="1">
      <c r="A19" s="95"/>
      <c r="B19" s="95"/>
      <c r="C19" s="95"/>
      <c r="D19" s="95"/>
      <c r="E19" s="95"/>
    </row>
    <row r="20" spans="1:5" ht="15" customHeight="1">
      <c r="A20" s="91" t="s">
        <v>19</v>
      </c>
      <c r="B20" s="91"/>
      <c r="C20" s="91"/>
      <c r="D20" s="91"/>
      <c r="E20" s="91"/>
    </row>
    <row r="21" spans="1:5" ht="15" customHeight="1">
      <c r="A21" s="119" t="s">
        <v>20</v>
      </c>
      <c r="B21" s="119"/>
      <c r="C21" s="106" t="s">
        <v>21</v>
      </c>
      <c r="D21" s="106" t="s">
        <v>22</v>
      </c>
      <c r="E21" s="106"/>
    </row>
    <row r="22" spans="1:5" ht="15" customHeight="1">
      <c r="A22" s="119"/>
      <c r="B22" s="119"/>
      <c r="C22" s="106"/>
      <c r="D22" s="106"/>
      <c r="E22" s="106"/>
    </row>
    <row r="23" spans="1:5" ht="15" customHeight="1">
      <c r="A23" s="96" t="s">
        <v>23</v>
      </c>
      <c r="B23" s="96"/>
      <c r="C23" s="36" t="s">
        <v>24</v>
      </c>
      <c r="D23" s="98">
        <v>7</v>
      </c>
      <c r="E23" s="98"/>
    </row>
    <row r="24" spans="1:5" ht="15" customHeight="1">
      <c r="A24" s="99" t="s">
        <v>25</v>
      </c>
      <c r="B24" s="99"/>
      <c r="C24" s="36"/>
      <c r="D24" s="93"/>
      <c r="E24" s="93"/>
    </row>
    <row r="25" spans="1:5" ht="15" customHeight="1">
      <c r="A25" s="93"/>
      <c r="B25" s="93"/>
      <c r="C25" s="36"/>
      <c r="D25" s="93"/>
      <c r="E25" s="93"/>
    </row>
    <row r="26" spans="1:5" ht="15" customHeight="1">
      <c r="A26" s="93"/>
      <c r="B26" s="93"/>
      <c r="C26" s="9"/>
      <c r="D26" s="93"/>
      <c r="E26" s="93"/>
    </row>
    <row r="27" spans="1:5" ht="15" customHeight="1">
      <c r="A27" s="93"/>
      <c r="B27" s="93"/>
      <c r="C27" s="9"/>
      <c r="D27" s="93"/>
      <c r="E27" s="93"/>
    </row>
    <row r="28" spans="1:5" s="76" customFormat="1" ht="15" customHeight="1">
      <c r="A28" s="33"/>
      <c r="B28" s="33"/>
      <c r="C28" s="32"/>
      <c r="D28" s="37"/>
      <c r="E28" s="37"/>
    </row>
    <row r="29" spans="1:5" s="76" customFormat="1" ht="15" customHeight="1">
      <c r="A29" s="91" t="s">
        <v>26</v>
      </c>
      <c r="B29" s="91"/>
      <c r="C29" s="91"/>
      <c r="D29" s="91"/>
      <c r="E29" s="91"/>
    </row>
    <row r="30" spans="1:5" ht="15" customHeight="1">
      <c r="A30" s="38"/>
      <c r="B30" s="38"/>
      <c r="C30" s="38"/>
      <c r="D30" s="38"/>
      <c r="E30" s="38"/>
    </row>
    <row r="31" spans="1:5" s="77" customFormat="1" ht="39" customHeight="1">
      <c r="A31" s="100" t="s">
        <v>27</v>
      </c>
      <c r="B31" s="100"/>
      <c r="C31" s="39"/>
      <c r="D31" s="39"/>
      <c r="E31" s="40"/>
    </row>
    <row r="32" spans="1:5" ht="40.5" customHeight="1">
      <c r="A32" s="101" t="s">
        <v>28</v>
      </c>
      <c r="B32" s="101"/>
      <c r="C32" s="101"/>
      <c r="D32" s="101"/>
      <c r="E32" s="101"/>
    </row>
    <row r="33" spans="1:5" ht="15" customHeight="1">
      <c r="A33" s="102" t="s">
        <v>29</v>
      </c>
      <c r="B33" s="102"/>
      <c r="C33" s="102"/>
      <c r="D33" s="102"/>
      <c r="E33" s="102"/>
    </row>
    <row r="34" spans="1:5" ht="15" customHeight="1">
      <c r="A34" s="6">
        <v>1</v>
      </c>
      <c r="B34" s="103" t="s">
        <v>30</v>
      </c>
      <c r="C34" s="103"/>
      <c r="D34" s="103"/>
      <c r="E34" s="83" t="s">
        <v>31</v>
      </c>
    </row>
    <row r="35" spans="1:5" ht="15" customHeight="1">
      <c r="A35" s="6">
        <v>2</v>
      </c>
      <c r="B35" s="103" t="s">
        <v>32</v>
      </c>
      <c r="C35" s="103"/>
      <c r="D35" s="103"/>
      <c r="E35" s="42">
        <v>1243</v>
      </c>
    </row>
    <row r="36" spans="1:5" ht="12.75" customHeight="1">
      <c r="A36" s="43">
        <v>3</v>
      </c>
      <c r="B36" s="103" t="s">
        <v>33</v>
      </c>
      <c r="C36" s="103"/>
      <c r="D36" s="103"/>
      <c r="E36" s="84" t="s">
        <v>34</v>
      </c>
    </row>
    <row r="37" spans="1:5" ht="15" customHeight="1">
      <c r="A37" s="9">
        <v>4</v>
      </c>
      <c r="B37" s="103" t="s">
        <v>35</v>
      </c>
      <c r="C37" s="103"/>
      <c r="D37" s="103"/>
      <c r="E37" s="45">
        <v>44562</v>
      </c>
    </row>
    <row r="38" spans="1:5" ht="30" customHeight="1">
      <c r="A38" s="104" t="s">
        <v>36</v>
      </c>
      <c r="B38" s="104"/>
      <c r="C38" s="104"/>
      <c r="D38" s="104"/>
      <c r="E38" s="104"/>
    </row>
    <row r="39" spans="1:5" ht="15" customHeight="1">
      <c r="A39" s="46"/>
      <c r="B39" s="46"/>
      <c r="C39" s="46"/>
      <c r="D39" s="46"/>
      <c r="E39" s="46"/>
    </row>
    <row r="40" spans="1:5" ht="15" customHeight="1">
      <c r="A40" s="91" t="s">
        <v>37</v>
      </c>
      <c r="B40" s="91"/>
      <c r="C40" s="91"/>
      <c r="D40" s="91"/>
      <c r="E40" s="91"/>
    </row>
    <row r="41" spans="1:5" ht="15" customHeight="1">
      <c r="A41" s="34">
        <v>1</v>
      </c>
      <c r="B41" s="105" t="s">
        <v>38</v>
      </c>
      <c r="C41" s="105"/>
      <c r="D41" s="105"/>
      <c r="E41" s="35" t="s">
        <v>39</v>
      </c>
    </row>
    <row r="42" spans="1:5" ht="15" customHeight="1">
      <c r="A42" s="20" t="s">
        <v>9</v>
      </c>
      <c r="B42" s="97" t="s">
        <v>40</v>
      </c>
      <c r="C42" s="97"/>
      <c r="D42" s="97"/>
      <c r="E42" s="47">
        <f>E35</f>
        <v>1243</v>
      </c>
    </row>
    <row r="43" spans="1:5" ht="15" customHeight="1">
      <c r="A43" s="20" t="s">
        <v>11</v>
      </c>
      <c r="B43" s="97" t="s">
        <v>41</v>
      </c>
      <c r="C43" s="97"/>
      <c r="D43" s="97"/>
      <c r="E43" s="55">
        <v>0</v>
      </c>
    </row>
    <row r="44" spans="1:5" ht="15" customHeight="1">
      <c r="A44" s="20" t="s">
        <v>14</v>
      </c>
      <c r="B44" s="97" t="s">
        <v>42</v>
      </c>
      <c r="C44" s="97"/>
      <c r="D44" s="97"/>
      <c r="E44" s="55">
        <v>242.4</v>
      </c>
    </row>
    <row r="45" spans="1:5" ht="15" customHeight="1">
      <c r="A45" s="20" t="s">
        <v>16</v>
      </c>
      <c r="B45" s="97" t="s">
        <v>43</v>
      </c>
      <c r="C45" s="97"/>
      <c r="D45" s="97"/>
      <c r="E45" s="55">
        <v>0</v>
      </c>
    </row>
    <row r="46" spans="1:5" ht="15" customHeight="1">
      <c r="A46" s="20" t="s">
        <v>44</v>
      </c>
      <c r="B46" s="97" t="s">
        <v>45</v>
      </c>
      <c r="C46" s="97"/>
      <c r="D46" s="97"/>
      <c r="E46" s="55">
        <v>0</v>
      </c>
    </row>
    <row r="47" spans="1:5" ht="15" customHeight="1">
      <c r="A47" s="20" t="s">
        <v>46</v>
      </c>
      <c r="B47" s="97" t="s">
        <v>47</v>
      </c>
      <c r="C47" s="97"/>
      <c r="D47" s="97"/>
      <c r="E47" s="55">
        <v>0</v>
      </c>
    </row>
    <row r="48" spans="1:5" ht="15" customHeight="1">
      <c r="A48" s="20" t="s">
        <v>48</v>
      </c>
      <c r="B48" s="97" t="s">
        <v>49</v>
      </c>
      <c r="C48" s="97"/>
      <c r="D48" s="97"/>
      <c r="E48" s="55">
        <v>0</v>
      </c>
    </row>
    <row r="49" spans="1:5" ht="15" customHeight="1">
      <c r="A49" s="20" t="s">
        <v>50</v>
      </c>
      <c r="B49" s="97" t="s">
        <v>51</v>
      </c>
      <c r="C49" s="97"/>
      <c r="D49" s="97"/>
      <c r="E49" s="55">
        <v>0</v>
      </c>
    </row>
    <row r="50" spans="1:5" ht="15" customHeight="1">
      <c r="A50" s="106" t="s">
        <v>52</v>
      </c>
      <c r="B50" s="106"/>
      <c r="C50" s="106"/>
      <c r="D50" s="106"/>
      <c r="E50" s="48">
        <f>SUM(E42:E49)</f>
        <v>1485.4</v>
      </c>
    </row>
    <row r="51" spans="1:5" ht="15" customHeight="1">
      <c r="A51" s="95"/>
      <c r="B51" s="95"/>
      <c r="C51" s="95"/>
      <c r="D51" s="95"/>
      <c r="E51" s="95"/>
    </row>
    <row r="52" spans="1:5" ht="15" customHeight="1">
      <c r="A52" s="91" t="s">
        <v>53</v>
      </c>
      <c r="B52" s="91"/>
      <c r="C52" s="91"/>
      <c r="D52" s="91"/>
      <c r="E52" s="91"/>
    </row>
    <row r="53" spans="1:5" ht="30" customHeight="1">
      <c r="A53" s="34">
        <v>2</v>
      </c>
      <c r="B53" s="105" t="s">
        <v>54</v>
      </c>
      <c r="C53" s="105"/>
      <c r="D53" s="105"/>
      <c r="E53" s="35" t="s">
        <v>39</v>
      </c>
    </row>
    <row r="54" spans="1:5" ht="30" customHeight="1">
      <c r="A54" s="85" t="s">
        <v>9</v>
      </c>
      <c r="B54" s="107" t="s">
        <v>55</v>
      </c>
      <c r="C54" s="107"/>
      <c r="D54" s="107"/>
      <c r="E54" s="49">
        <v>0</v>
      </c>
    </row>
    <row r="55" spans="1:5" ht="15" customHeight="1">
      <c r="A55" s="85" t="s">
        <v>11</v>
      </c>
      <c r="B55" s="107" t="s">
        <v>56</v>
      </c>
      <c r="C55" s="107"/>
      <c r="D55" s="107"/>
      <c r="E55" s="50">
        <v>484</v>
      </c>
    </row>
    <row r="56" spans="1:5" ht="15" customHeight="1">
      <c r="A56" s="85" t="s">
        <v>14</v>
      </c>
      <c r="B56" s="107" t="s">
        <v>57</v>
      </c>
      <c r="C56" s="107"/>
      <c r="D56" s="107"/>
      <c r="E56" s="47">
        <v>10</v>
      </c>
    </row>
    <row r="57" spans="1:5" ht="15" customHeight="1">
      <c r="A57" s="85" t="s">
        <v>16</v>
      </c>
      <c r="B57" s="107" t="s">
        <v>58</v>
      </c>
      <c r="C57" s="107"/>
      <c r="D57" s="107"/>
      <c r="E57" s="47">
        <v>0</v>
      </c>
    </row>
    <row r="58" spans="1:5" ht="15" customHeight="1">
      <c r="A58" s="85" t="s">
        <v>44</v>
      </c>
      <c r="B58" s="107" t="s">
        <v>59</v>
      </c>
      <c r="C58" s="107"/>
      <c r="D58" s="107"/>
      <c r="E58" s="47">
        <v>0</v>
      </c>
    </row>
    <row r="59" spans="1:5" ht="15" customHeight="1">
      <c r="A59" s="85" t="s">
        <v>46</v>
      </c>
      <c r="B59" s="107" t="s">
        <v>51</v>
      </c>
      <c r="C59" s="107"/>
      <c r="D59" s="107"/>
      <c r="E59" s="47">
        <v>0</v>
      </c>
    </row>
    <row r="60" spans="1:5" ht="15" customHeight="1">
      <c r="A60" s="108" t="s">
        <v>60</v>
      </c>
      <c r="B60" s="108"/>
      <c r="C60" s="108"/>
      <c r="D60" s="108"/>
      <c r="E60" s="48">
        <f>SUM(E54:E59)</f>
        <v>494</v>
      </c>
    </row>
    <row r="61" spans="1:5" ht="15" customHeight="1">
      <c r="A61" s="109" t="s">
        <v>61</v>
      </c>
      <c r="B61" s="109"/>
      <c r="C61" s="109"/>
      <c r="D61" s="109"/>
      <c r="E61" s="109"/>
    </row>
    <row r="62" spans="1:5" ht="15" customHeight="1">
      <c r="A62" s="90"/>
      <c r="B62" s="90"/>
      <c r="C62" s="90"/>
      <c r="D62" s="90"/>
      <c r="E62" s="90"/>
    </row>
    <row r="63" spans="1:5" ht="15" customHeight="1">
      <c r="A63" s="91" t="s">
        <v>62</v>
      </c>
      <c r="B63" s="91"/>
      <c r="C63" s="91"/>
      <c r="D63" s="91"/>
      <c r="E63" s="91"/>
    </row>
    <row r="64" spans="1:5" ht="15" customHeight="1">
      <c r="A64" s="34">
        <v>3</v>
      </c>
      <c r="B64" s="105" t="s">
        <v>63</v>
      </c>
      <c r="C64" s="105"/>
      <c r="D64" s="105"/>
      <c r="E64" s="35" t="s">
        <v>39</v>
      </c>
    </row>
    <row r="65" spans="1:5" ht="15" customHeight="1">
      <c r="A65" s="20" t="s">
        <v>9</v>
      </c>
      <c r="B65" s="97" t="s">
        <v>64</v>
      </c>
      <c r="C65" s="97"/>
      <c r="D65" s="97"/>
      <c r="E65" s="52">
        <v>20.85</v>
      </c>
    </row>
    <row r="66" spans="1:5" ht="15" customHeight="1">
      <c r="A66" s="20" t="s">
        <v>11</v>
      </c>
      <c r="B66" s="97" t="s">
        <v>65</v>
      </c>
      <c r="C66" s="97"/>
      <c r="D66" s="97"/>
      <c r="E66" s="53">
        <v>0</v>
      </c>
    </row>
    <row r="67" spans="1:5" ht="15" customHeight="1">
      <c r="A67" s="20" t="s">
        <v>14</v>
      </c>
      <c r="B67" s="97" t="s">
        <v>66</v>
      </c>
      <c r="C67" s="97"/>
      <c r="D67" s="97"/>
      <c r="E67" s="53">
        <v>0</v>
      </c>
    </row>
    <row r="68" spans="1:5" ht="15" customHeight="1">
      <c r="A68" s="20" t="s">
        <v>16</v>
      </c>
      <c r="B68" s="97" t="s">
        <v>51</v>
      </c>
      <c r="C68" s="97"/>
      <c r="D68" s="97"/>
      <c r="E68" s="53" t="s">
        <v>67</v>
      </c>
    </row>
    <row r="69" spans="1:5" ht="15" customHeight="1">
      <c r="A69" s="110" t="s">
        <v>68</v>
      </c>
      <c r="B69" s="110"/>
      <c r="C69" s="110"/>
      <c r="D69" s="110"/>
      <c r="E69" s="51">
        <f>SUM(E65:E68)</f>
        <v>20.85</v>
      </c>
    </row>
    <row r="70" spans="1:5" ht="15" customHeight="1">
      <c r="A70" s="109" t="s">
        <v>69</v>
      </c>
      <c r="B70" s="109"/>
      <c r="C70" s="109"/>
      <c r="D70" s="109"/>
      <c r="E70" s="109"/>
    </row>
    <row r="71" spans="1:5" ht="15" customHeight="1">
      <c r="A71" s="90"/>
      <c r="B71" s="90"/>
      <c r="C71" s="90"/>
      <c r="D71" s="90"/>
      <c r="E71" s="90"/>
    </row>
    <row r="72" spans="1:5" ht="15" customHeight="1">
      <c r="A72" s="91" t="s">
        <v>70</v>
      </c>
      <c r="B72" s="91"/>
      <c r="C72" s="91"/>
      <c r="D72" s="91"/>
      <c r="E72" s="91"/>
    </row>
    <row r="73" spans="1:5" ht="15" customHeight="1">
      <c r="A73" s="111" t="s">
        <v>71</v>
      </c>
      <c r="B73" s="111"/>
      <c r="C73" s="111"/>
      <c r="D73" s="111"/>
      <c r="E73" s="111"/>
    </row>
    <row r="74" spans="1:5" ht="15" customHeight="1">
      <c r="A74" s="34" t="s">
        <v>72</v>
      </c>
      <c r="B74" s="105" t="s">
        <v>71</v>
      </c>
      <c r="C74" s="105"/>
      <c r="D74" s="35" t="s">
        <v>73</v>
      </c>
      <c r="E74" s="35" t="s">
        <v>39</v>
      </c>
    </row>
    <row r="75" spans="1:5" ht="15" customHeight="1">
      <c r="A75" s="20" t="s">
        <v>9</v>
      </c>
      <c r="B75" s="97" t="s">
        <v>74</v>
      </c>
      <c r="C75" s="97"/>
      <c r="D75" s="54">
        <v>0.2</v>
      </c>
      <c r="E75" s="55">
        <f>E50*D75</f>
        <v>297.08000000000004</v>
      </c>
    </row>
    <row r="76" spans="1:5" ht="15" customHeight="1">
      <c r="A76" s="20" t="s">
        <v>11</v>
      </c>
      <c r="B76" s="97" t="s">
        <v>75</v>
      </c>
      <c r="C76" s="97"/>
      <c r="D76" s="56">
        <v>0.08</v>
      </c>
      <c r="E76" s="55">
        <f>E50*D76</f>
        <v>118.83200000000001</v>
      </c>
    </row>
    <row r="77" spans="1:5" ht="24" customHeight="1">
      <c r="A77" s="20" t="s">
        <v>14</v>
      </c>
      <c r="B77" s="97" t="s">
        <v>76</v>
      </c>
      <c r="C77" s="97"/>
      <c r="D77" s="57">
        <v>0.03</v>
      </c>
      <c r="E77" s="55">
        <f>E50*D77</f>
        <v>44.561999999999998</v>
      </c>
    </row>
    <row r="78" spans="1:5" ht="15" customHeight="1">
      <c r="A78" s="20" t="s">
        <v>16</v>
      </c>
      <c r="B78" s="97" t="s">
        <v>77</v>
      </c>
      <c r="C78" s="97"/>
      <c r="D78" s="56">
        <v>2.5000000000000001E-2</v>
      </c>
      <c r="E78" s="55">
        <f>E50*D78</f>
        <v>37.135000000000005</v>
      </c>
    </row>
    <row r="79" spans="1:5" ht="15" customHeight="1">
      <c r="A79" s="20" t="s">
        <v>44</v>
      </c>
      <c r="B79" s="97" t="s">
        <v>78</v>
      </c>
      <c r="C79" s="97"/>
      <c r="D79" s="56">
        <v>1.4999999999999999E-2</v>
      </c>
      <c r="E79" s="55">
        <f>E50*D79</f>
        <v>22.280999999999999</v>
      </c>
    </row>
    <row r="80" spans="1:5" ht="15" customHeight="1">
      <c r="A80" s="20" t="s">
        <v>46</v>
      </c>
      <c r="B80" s="97" t="s">
        <v>79</v>
      </c>
      <c r="C80" s="97"/>
      <c r="D80" s="56">
        <v>0.01</v>
      </c>
      <c r="E80" s="55">
        <f>E50*D80</f>
        <v>14.854000000000001</v>
      </c>
    </row>
    <row r="81" spans="1:5" ht="15" customHeight="1">
      <c r="A81" s="20" t="s">
        <v>48</v>
      </c>
      <c r="B81" s="97" t="s">
        <v>80</v>
      </c>
      <c r="C81" s="97"/>
      <c r="D81" s="56">
        <v>6.0000000000000001E-3</v>
      </c>
      <c r="E81" s="55">
        <f>E50*D81</f>
        <v>8.9123999999999999</v>
      </c>
    </row>
    <row r="82" spans="1:5" ht="15" customHeight="1">
      <c r="A82" s="20" t="s">
        <v>50</v>
      </c>
      <c r="B82" s="97" t="s">
        <v>81</v>
      </c>
      <c r="C82" s="97"/>
      <c r="D82" s="56">
        <v>2E-3</v>
      </c>
      <c r="E82" s="55">
        <f>E50*D82</f>
        <v>2.9708000000000001</v>
      </c>
    </row>
    <row r="83" spans="1:5" ht="14.25">
      <c r="A83" s="110" t="s">
        <v>82</v>
      </c>
      <c r="B83" s="110"/>
      <c r="C83" s="110"/>
      <c r="D83" s="58">
        <f>SUM(D75:D82)</f>
        <v>0.3680000000000001</v>
      </c>
      <c r="E83" s="51">
        <f>SUM(E75:E82)</f>
        <v>546.62720000000013</v>
      </c>
    </row>
    <row r="84" spans="1:5" ht="30" customHeight="1">
      <c r="A84" s="109" t="s">
        <v>83</v>
      </c>
      <c r="B84" s="109"/>
      <c r="C84" s="109"/>
      <c r="D84" s="109"/>
      <c r="E84" s="109"/>
    </row>
    <row r="85" spans="1:5" ht="15" customHeight="1">
      <c r="A85" s="112" t="s">
        <v>84</v>
      </c>
      <c r="B85" s="112"/>
      <c r="C85" s="112"/>
      <c r="D85" s="112"/>
      <c r="E85" s="112"/>
    </row>
    <row r="86" spans="1:5" ht="15" customHeight="1">
      <c r="A86" s="90"/>
      <c r="B86" s="90"/>
      <c r="C86" s="90"/>
      <c r="D86" s="90"/>
      <c r="E86" s="90"/>
    </row>
    <row r="87" spans="1:5" ht="15" customHeight="1">
      <c r="A87" s="111" t="s">
        <v>85</v>
      </c>
      <c r="B87" s="111"/>
      <c r="C87" s="111"/>
      <c r="D87" s="111"/>
      <c r="E87" s="111"/>
    </row>
    <row r="88" spans="1:5" ht="15" customHeight="1">
      <c r="A88" s="34" t="s">
        <v>11</v>
      </c>
      <c r="B88" s="105" t="s">
        <v>85</v>
      </c>
      <c r="C88" s="105"/>
      <c r="D88" s="35" t="s">
        <v>73</v>
      </c>
      <c r="E88" s="35" t="s">
        <v>39</v>
      </c>
    </row>
    <row r="89" spans="1:5" ht="15" customHeight="1">
      <c r="A89" s="20" t="s">
        <v>9</v>
      </c>
      <c r="B89" s="97" t="s">
        <v>86</v>
      </c>
      <c r="C89" s="97"/>
      <c r="D89" s="54">
        <v>8.3299999999999999E-2</v>
      </c>
      <c r="E89" s="55">
        <f>E50*D89</f>
        <v>123.73382000000001</v>
      </c>
    </row>
    <row r="90" spans="1:5" ht="15" customHeight="1">
      <c r="A90" s="20" t="s">
        <v>11</v>
      </c>
      <c r="B90" s="97" t="s">
        <v>87</v>
      </c>
      <c r="C90" s="97"/>
      <c r="D90" s="56">
        <v>0.1203</v>
      </c>
      <c r="E90" s="55">
        <f>E50*D90</f>
        <v>178.69362000000001</v>
      </c>
    </row>
    <row r="91" spans="1:5" ht="15" customHeight="1">
      <c r="A91" s="20" t="s">
        <v>14</v>
      </c>
      <c r="B91" s="97" t="s">
        <v>88</v>
      </c>
      <c r="C91" s="97"/>
      <c r="D91" s="56">
        <v>3.7000000000000002E-3</v>
      </c>
      <c r="E91" s="55">
        <f>D91*E50</f>
        <v>5.4959800000000003</v>
      </c>
    </row>
    <row r="92" spans="1:5" ht="15" customHeight="1">
      <c r="A92" s="20" t="s">
        <v>16</v>
      </c>
      <c r="B92" s="97" t="s">
        <v>89</v>
      </c>
      <c r="C92" s="97"/>
      <c r="D92" s="56">
        <v>1.8499999999999999E-2</v>
      </c>
      <c r="E92" s="55">
        <f>E50*D92</f>
        <v>27.479900000000001</v>
      </c>
    </row>
    <row r="93" spans="1:5" ht="15" customHeight="1">
      <c r="A93" s="20" t="s">
        <v>44</v>
      </c>
      <c r="B93" s="97" t="s">
        <v>90</v>
      </c>
      <c r="C93" s="97"/>
      <c r="D93" s="56">
        <v>1.2999999999999999E-2</v>
      </c>
      <c r="E93" s="55">
        <f>E50*D93</f>
        <v>19.310200000000002</v>
      </c>
    </row>
    <row r="94" spans="1:5" ht="15" customHeight="1">
      <c r="A94" s="20" t="s">
        <v>46</v>
      </c>
      <c r="B94" s="97" t="s">
        <v>91</v>
      </c>
      <c r="C94" s="97"/>
      <c r="D94" s="56">
        <v>2.9899999999999999E-2</v>
      </c>
      <c r="E94" s="55">
        <f>E50*D94</f>
        <v>44.413460000000001</v>
      </c>
    </row>
    <row r="95" spans="1:5" ht="15" customHeight="1">
      <c r="A95" s="20" t="s">
        <v>48</v>
      </c>
      <c r="B95" s="97" t="s">
        <v>92</v>
      </c>
      <c r="C95" s="97"/>
      <c r="D95" s="56">
        <v>1.3299999999999999E-2</v>
      </c>
      <c r="E95" s="55">
        <f>E50*D95</f>
        <v>19.75582</v>
      </c>
    </row>
    <row r="96" spans="1:5" ht="15" customHeight="1">
      <c r="A96" s="110" t="s">
        <v>82</v>
      </c>
      <c r="B96" s="110"/>
      <c r="C96" s="110"/>
      <c r="D96" s="58">
        <f>SUM(D89:D95)</f>
        <v>0.28199999999999997</v>
      </c>
      <c r="E96" s="51">
        <f>SUM(E89:E95)</f>
        <v>418.88279999999997</v>
      </c>
    </row>
    <row r="97" spans="1:5" ht="15" customHeight="1">
      <c r="A97" s="95"/>
      <c r="B97" s="95"/>
      <c r="C97" s="95"/>
      <c r="D97" s="95"/>
      <c r="E97" s="95"/>
    </row>
    <row r="98" spans="1:5" ht="15" customHeight="1">
      <c r="A98" s="111" t="s">
        <v>93</v>
      </c>
      <c r="B98" s="111"/>
      <c r="C98" s="111"/>
      <c r="D98" s="111"/>
      <c r="E98" s="111"/>
    </row>
    <row r="99" spans="1:5" ht="15" customHeight="1">
      <c r="A99" s="34" t="s">
        <v>14</v>
      </c>
      <c r="B99" s="113" t="s">
        <v>93</v>
      </c>
      <c r="C99" s="113"/>
      <c r="D99" s="35" t="s">
        <v>73</v>
      </c>
      <c r="E99" s="35" t="s">
        <v>39</v>
      </c>
    </row>
    <row r="100" spans="1:5" ht="15" customHeight="1">
      <c r="A100" s="20" t="s">
        <v>9</v>
      </c>
      <c r="B100" s="114" t="s">
        <v>94</v>
      </c>
      <c r="C100" s="114"/>
      <c r="D100" s="86">
        <v>1.6500000000000001E-2</v>
      </c>
      <c r="E100" s="62">
        <f>E50*D100</f>
        <v>24.509100000000004</v>
      </c>
    </row>
    <row r="101" spans="1:5" ht="15" customHeight="1">
      <c r="A101" s="20" t="s">
        <v>11</v>
      </c>
      <c r="B101" s="114" t="s">
        <v>95</v>
      </c>
      <c r="C101" s="114"/>
      <c r="D101" s="87">
        <v>3.7999999999999999E-2</v>
      </c>
      <c r="E101" s="62">
        <f>E50*D101</f>
        <v>56.4452</v>
      </c>
    </row>
    <row r="102" spans="1:5" ht="15" customHeight="1">
      <c r="A102" s="20" t="s">
        <v>14</v>
      </c>
      <c r="B102" s="114" t="s">
        <v>96</v>
      </c>
      <c r="C102" s="114"/>
      <c r="D102" s="87">
        <v>0.04</v>
      </c>
      <c r="E102" s="62">
        <f>E50*D102</f>
        <v>59.416000000000004</v>
      </c>
    </row>
    <row r="103" spans="1:5" ht="15" customHeight="1">
      <c r="A103" s="110" t="s">
        <v>82</v>
      </c>
      <c r="B103" s="110"/>
      <c r="C103" s="110"/>
      <c r="D103" s="58">
        <f>SUM(D100:D102)</f>
        <v>9.4500000000000001E-2</v>
      </c>
      <c r="E103" s="51">
        <f>SUM(E100:E102)</f>
        <v>140.37030000000001</v>
      </c>
    </row>
    <row r="104" spans="1:5" ht="15" customHeight="1">
      <c r="A104" s="64"/>
      <c r="B104" s="64"/>
      <c r="C104" s="64"/>
      <c r="D104" s="64"/>
      <c r="E104" s="64"/>
    </row>
    <row r="105" spans="1:5" ht="15" customHeight="1">
      <c r="A105" s="111" t="s">
        <v>97</v>
      </c>
      <c r="B105" s="111"/>
      <c r="C105" s="111"/>
      <c r="D105" s="111"/>
      <c r="E105" s="111"/>
    </row>
    <row r="106" spans="1:5" ht="15" customHeight="1">
      <c r="A106" s="34" t="s">
        <v>16</v>
      </c>
      <c r="B106" s="113" t="s">
        <v>97</v>
      </c>
      <c r="C106" s="113"/>
      <c r="D106" s="35" t="s">
        <v>73</v>
      </c>
      <c r="E106" s="35" t="s">
        <v>39</v>
      </c>
    </row>
    <row r="107" spans="1:5" ht="15" customHeight="1">
      <c r="A107" s="20" t="s">
        <v>9</v>
      </c>
      <c r="B107" s="103" t="s">
        <v>98</v>
      </c>
      <c r="C107" s="103"/>
      <c r="D107" s="66">
        <v>0.1038</v>
      </c>
      <c r="E107" s="55">
        <f>E50*D107</f>
        <v>154.18452000000002</v>
      </c>
    </row>
    <row r="108" spans="1:5" ht="15" customHeight="1">
      <c r="A108" s="110" t="s">
        <v>82</v>
      </c>
      <c r="B108" s="110"/>
      <c r="C108" s="110"/>
      <c r="D108" s="58">
        <v>0.1038</v>
      </c>
      <c r="E108" s="51">
        <f>SUM(E107)</f>
        <v>154.18452000000002</v>
      </c>
    </row>
    <row r="109" spans="1:5" ht="15" customHeight="1">
      <c r="A109" s="95"/>
      <c r="B109" s="95"/>
      <c r="C109" s="95"/>
      <c r="D109" s="95"/>
      <c r="E109" s="95"/>
    </row>
    <row r="110" spans="1:5" ht="15" customHeight="1">
      <c r="A110" s="115" t="s">
        <v>99</v>
      </c>
      <c r="B110" s="115"/>
      <c r="C110" s="115"/>
      <c r="D110" s="115"/>
      <c r="E110" s="115"/>
    </row>
    <row r="111" spans="1:5" ht="15" customHeight="1">
      <c r="A111" s="34">
        <v>4</v>
      </c>
      <c r="B111" s="116" t="s">
        <v>100</v>
      </c>
      <c r="C111" s="116"/>
      <c r="D111" s="41" t="s">
        <v>73</v>
      </c>
      <c r="E111" s="35" t="s">
        <v>39</v>
      </c>
    </row>
    <row r="112" spans="1:5" ht="15" customHeight="1">
      <c r="A112" s="20" t="s">
        <v>72</v>
      </c>
      <c r="B112" s="97" t="s">
        <v>71</v>
      </c>
      <c r="C112" s="97"/>
      <c r="D112" s="61">
        <v>0.36799999999999999</v>
      </c>
      <c r="E112" s="55">
        <f>E83</f>
        <v>546.62720000000013</v>
      </c>
    </row>
    <row r="113" spans="1:7" ht="15" customHeight="1">
      <c r="A113" s="20" t="s">
        <v>101</v>
      </c>
      <c r="B113" s="97" t="s">
        <v>85</v>
      </c>
      <c r="C113" s="97"/>
      <c r="D113" s="61">
        <v>0.28199999999999997</v>
      </c>
      <c r="E113" s="55">
        <f>E96</f>
        <v>418.88279999999997</v>
      </c>
    </row>
    <row r="114" spans="1:7" ht="15" customHeight="1">
      <c r="A114" s="20" t="s">
        <v>102</v>
      </c>
      <c r="B114" s="97" t="s">
        <v>93</v>
      </c>
      <c r="C114" s="97"/>
      <c r="D114" s="61">
        <v>9.4500000000000001E-2</v>
      </c>
      <c r="E114" s="55">
        <f>E103</f>
        <v>140.37030000000001</v>
      </c>
    </row>
    <row r="115" spans="1:7" ht="15" customHeight="1">
      <c r="A115" s="20" t="s">
        <v>103</v>
      </c>
      <c r="B115" s="97" t="s">
        <v>97</v>
      </c>
      <c r="C115" s="97"/>
      <c r="D115" s="61">
        <v>0.1038</v>
      </c>
      <c r="E115" s="55">
        <f>E108</f>
        <v>154.18452000000002</v>
      </c>
    </row>
    <row r="116" spans="1:7" ht="15" customHeight="1">
      <c r="A116" s="20" t="s">
        <v>104</v>
      </c>
      <c r="B116" s="103" t="s">
        <v>51</v>
      </c>
      <c r="C116" s="103"/>
      <c r="D116" s="67" t="s">
        <v>67</v>
      </c>
      <c r="E116" s="55">
        <v>0</v>
      </c>
    </row>
    <row r="117" spans="1:7" ht="15" customHeight="1">
      <c r="A117" s="110" t="s">
        <v>82</v>
      </c>
      <c r="B117" s="110"/>
      <c r="C117" s="110"/>
      <c r="D117" s="58">
        <v>0.84830000000000005</v>
      </c>
      <c r="E117" s="51">
        <f>SUM(E112:E116)</f>
        <v>1260.0648200000001</v>
      </c>
    </row>
    <row r="118" spans="1:7" ht="15" customHeight="1">
      <c r="A118" s="95"/>
      <c r="B118" s="95"/>
      <c r="C118" s="95"/>
      <c r="D118" s="95"/>
      <c r="E118" s="95"/>
    </row>
    <row r="119" spans="1:7" ht="15" customHeight="1">
      <c r="A119" s="115" t="s">
        <v>105</v>
      </c>
      <c r="B119" s="115"/>
      <c r="C119" s="115"/>
      <c r="D119" s="115"/>
      <c r="E119" s="115"/>
    </row>
    <row r="120" spans="1:7" ht="15" customHeight="1">
      <c r="A120" s="68">
        <v>5</v>
      </c>
      <c r="B120" s="105" t="s">
        <v>106</v>
      </c>
      <c r="C120" s="105"/>
      <c r="D120" s="69" t="s">
        <v>73</v>
      </c>
      <c r="E120" s="35" t="s">
        <v>39</v>
      </c>
    </row>
    <row r="121" spans="1:7" ht="15" customHeight="1">
      <c r="A121" s="20" t="s">
        <v>9</v>
      </c>
      <c r="B121" s="97" t="s">
        <v>107</v>
      </c>
      <c r="C121" s="97"/>
      <c r="D121" s="70">
        <v>0.06</v>
      </c>
      <c r="E121" s="62">
        <f>E137*D121</f>
        <v>195.61888919999998</v>
      </c>
    </row>
    <row r="122" spans="1:7" ht="15" customHeight="1">
      <c r="A122" s="20" t="s">
        <v>16</v>
      </c>
      <c r="B122" s="97" t="s">
        <v>108</v>
      </c>
      <c r="C122" s="97"/>
      <c r="D122" s="71">
        <v>3.6499999999999998E-2</v>
      </c>
      <c r="E122" s="62">
        <f>(E137+E121+E124)*3.65/91.35</f>
        <v>148.50760772873565</v>
      </c>
      <c r="F122" s="79"/>
      <c r="G122" s="80"/>
    </row>
    <row r="123" spans="1:7" ht="15" customHeight="1">
      <c r="A123" s="20" t="s">
        <v>44</v>
      </c>
      <c r="B123" s="97" t="s">
        <v>109</v>
      </c>
      <c r="C123" s="97"/>
      <c r="D123" s="71">
        <v>0.05</v>
      </c>
      <c r="E123" s="62">
        <f>(E137+E121+E124)*5/91.35</f>
        <v>203.43507908045981</v>
      </c>
    </row>
    <row r="124" spans="1:7" ht="15" customHeight="1">
      <c r="A124" s="20" t="s">
        <v>46</v>
      </c>
      <c r="B124" s="97" t="s">
        <v>110</v>
      </c>
      <c r="C124" s="97"/>
      <c r="D124" s="71">
        <v>0.08</v>
      </c>
      <c r="E124" s="62">
        <f>E137*D124</f>
        <v>260.8251856</v>
      </c>
      <c r="F124" s="81">
        <v>8.6499999999999994E-2</v>
      </c>
      <c r="G124" s="80" t="s">
        <v>111</v>
      </c>
    </row>
    <row r="125" spans="1:7" ht="15" customHeight="1">
      <c r="A125" s="110" t="s">
        <v>82</v>
      </c>
      <c r="B125" s="110"/>
      <c r="C125" s="110"/>
      <c r="D125" s="58">
        <f>SUM(D121:D124)</f>
        <v>0.22650000000000003</v>
      </c>
      <c r="E125" s="72">
        <f>SUM(E121:E124)</f>
        <v>808.38676160919545</v>
      </c>
      <c r="F125" s="79"/>
      <c r="G125" s="80"/>
    </row>
    <row r="126" spans="1:7" ht="15" customHeight="1">
      <c r="A126" s="117" t="s">
        <v>112</v>
      </c>
      <c r="B126" s="117"/>
      <c r="C126" s="117"/>
      <c r="D126" s="117"/>
      <c r="E126" s="117"/>
      <c r="F126" s="79"/>
      <c r="G126" s="80"/>
    </row>
    <row r="127" spans="1:7" ht="15" customHeight="1">
      <c r="A127" s="112" t="s">
        <v>113</v>
      </c>
      <c r="B127" s="112"/>
      <c r="C127" s="112"/>
      <c r="D127" s="112"/>
      <c r="E127" s="112"/>
      <c r="F127" s="79"/>
      <c r="G127" s="80"/>
    </row>
    <row r="128" spans="1:7" ht="15" customHeight="1">
      <c r="A128" s="73"/>
      <c r="B128" s="73"/>
      <c r="C128" s="73"/>
      <c r="D128" s="73"/>
      <c r="E128" s="73"/>
      <c r="F128" s="79"/>
      <c r="G128" s="80"/>
    </row>
    <row r="129" spans="1:7" ht="15" customHeight="1">
      <c r="A129" s="91" t="s">
        <v>114</v>
      </c>
      <c r="B129" s="91"/>
      <c r="C129" s="91"/>
      <c r="D129" s="91"/>
      <c r="E129" s="91"/>
      <c r="F129" s="79"/>
      <c r="G129" s="80"/>
    </row>
    <row r="130" spans="1:7" ht="15" customHeight="1">
      <c r="A130" s="118" t="s">
        <v>115</v>
      </c>
      <c r="B130" s="118"/>
      <c r="C130" s="118"/>
      <c r="D130" s="118"/>
      <c r="E130" s="118"/>
    </row>
    <row r="131" spans="1:7" ht="15" customHeight="1">
      <c r="A131" s="3"/>
      <c r="B131" s="3"/>
      <c r="C131" s="3"/>
      <c r="D131" s="3"/>
      <c r="E131" s="3"/>
    </row>
    <row r="132" spans="1:7" ht="15" customHeight="1">
      <c r="A132" s="116" t="s">
        <v>116</v>
      </c>
      <c r="B132" s="116"/>
      <c r="C132" s="116"/>
      <c r="D132" s="116"/>
      <c r="E132" s="35" t="s">
        <v>39</v>
      </c>
    </row>
    <row r="133" spans="1:7" ht="15" customHeight="1">
      <c r="A133" s="74" t="s">
        <v>9</v>
      </c>
      <c r="B133" s="103" t="s">
        <v>117</v>
      </c>
      <c r="C133" s="103"/>
      <c r="D133" s="103"/>
      <c r="E133" s="55">
        <f>E50</f>
        <v>1485.4</v>
      </c>
    </row>
    <row r="134" spans="1:7" ht="15" customHeight="1">
      <c r="A134" s="74" t="s">
        <v>11</v>
      </c>
      <c r="B134" s="103" t="s">
        <v>118</v>
      </c>
      <c r="C134" s="103"/>
      <c r="D134" s="103"/>
      <c r="E134" s="55">
        <f>E60</f>
        <v>494</v>
      </c>
    </row>
    <row r="135" spans="1:7" ht="15" customHeight="1">
      <c r="A135" s="74" t="s">
        <v>14</v>
      </c>
      <c r="B135" s="97" t="s">
        <v>119</v>
      </c>
      <c r="C135" s="97"/>
      <c r="D135" s="97"/>
      <c r="E135" s="55">
        <f>E69</f>
        <v>20.85</v>
      </c>
    </row>
    <row r="136" spans="1:7" ht="15" customHeight="1">
      <c r="A136" s="74" t="s">
        <v>16</v>
      </c>
      <c r="B136" s="103" t="s">
        <v>120</v>
      </c>
      <c r="C136" s="103"/>
      <c r="D136" s="103"/>
      <c r="E136" s="55">
        <f>E117</f>
        <v>1260.0648200000001</v>
      </c>
    </row>
    <row r="137" spans="1:7" ht="15" customHeight="1">
      <c r="A137" s="110" t="s">
        <v>121</v>
      </c>
      <c r="B137" s="110"/>
      <c r="C137" s="110"/>
      <c r="D137" s="110"/>
      <c r="E137" s="75">
        <f>SUM(E133:E136)</f>
        <v>3260.3148200000001</v>
      </c>
    </row>
    <row r="138" spans="1:7" ht="15" customHeight="1">
      <c r="A138" s="74" t="s">
        <v>44</v>
      </c>
      <c r="B138" s="103" t="s">
        <v>122</v>
      </c>
      <c r="C138" s="103"/>
      <c r="D138" s="103"/>
      <c r="E138" s="62">
        <f>E125</f>
        <v>808.38676160919545</v>
      </c>
    </row>
    <row r="139" spans="1:7" ht="15" customHeight="1">
      <c r="A139" s="110" t="s">
        <v>123</v>
      </c>
      <c r="B139" s="110"/>
      <c r="C139" s="110"/>
      <c r="D139" s="110"/>
      <c r="E139" s="51">
        <f>SUM(E137:E138)</f>
        <v>4068.7015816091953</v>
      </c>
    </row>
  </sheetData>
  <mergeCells count="138">
    <mergeCell ref="A130:E130"/>
    <mergeCell ref="A132:D132"/>
    <mergeCell ref="B133:D133"/>
    <mergeCell ref="B134:D134"/>
    <mergeCell ref="B135:D135"/>
    <mergeCell ref="B136:D136"/>
    <mergeCell ref="A137:D137"/>
    <mergeCell ref="B138:D138"/>
    <mergeCell ref="A139:D139"/>
    <mergeCell ref="B120:C120"/>
    <mergeCell ref="B121:C121"/>
    <mergeCell ref="B122:C122"/>
    <mergeCell ref="B123:C123"/>
    <mergeCell ref="B124:C124"/>
    <mergeCell ref="A125:C125"/>
    <mergeCell ref="A126:E126"/>
    <mergeCell ref="A127:E127"/>
    <mergeCell ref="A129:E129"/>
    <mergeCell ref="B111:C111"/>
    <mergeCell ref="B112:C112"/>
    <mergeCell ref="B113:C113"/>
    <mergeCell ref="B114:C114"/>
    <mergeCell ref="B115:C115"/>
    <mergeCell ref="B116:C116"/>
    <mergeCell ref="A117:C117"/>
    <mergeCell ref="A118:E118"/>
    <mergeCell ref="A119:E119"/>
    <mergeCell ref="B101:C101"/>
    <mergeCell ref="B102:C102"/>
    <mergeCell ref="A103:C103"/>
    <mergeCell ref="A105:E105"/>
    <mergeCell ref="B106:C106"/>
    <mergeCell ref="B107:C107"/>
    <mergeCell ref="A108:C108"/>
    <mergeCell ref="A109:E109"/>
    <mergeCell ref="A110:E110"/>
    <mergeCell ref="B92:C92"/>
    <mergeCell ref="B93:C93"/>
    <mergeCell ref="B94:C94"/>
    <mergeCell ref="B95:C95"/>
    <mergeCell ref="A96:C96"/>
    <mergeCell ref="A97:E97"/>
    <mergeCell ref="A98:E98"/>
    <mergeCell ref="B99:C99"/>
    <mergeCell ref="B100:C100"/>
    <mergeCell ref="A83:C83"/>
    <mergeCell ref="A84:E84"/>
    <mergeCell ref="A85:E85"/>
    <mergeCell ref="A86:E86"/>
    <mergeCell ref="A87:E87"/>
    <mergeCell ref="B88:C88"/>
    <mergeCell ref="B89:C89"/>
    <mergeCell ref="B90:C90"/>
    <mergeCell ref="B91:C91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65:D65"/>
    <mergeCell ref="B66:D66"/>
    <mergeCell ref="B67:D67"/>
    <mergeCell ref="B68:D68"/>
    <mergeCell ref="A69:D69"/>
    <mergeCell ref="A70:E70"/>
    <mergeCell ref="A71:E71"/>
    <mergeCell ref="A72:E72"/>
    <mergeCell ref="A73:E73"/>
    <mergeCell ref="B56:D56"/>
    <mergeCell ref="B57:D57"/>
    <mergeCell ref="B58:D58"/>
    <mergeCell ref="B59:D59"/>
    <mergeCell ref="A60:D60"/>
    <mergeCell ref="A61:E61"/>
    <mergeCell ref="A62:E62"/>
    <mergeCell ref="A63:E63"/>
    <mergeCell ref="B64:D64"/>
    <mergeCell ref="B47:D47"/>
    <mergeCell ref="B48:D48"/>
    <mergeCell ref="B49:D49"/>
    <mergeCell ref="A50:D50"/>
    <mergeCell ref="A51:E51"/>
    <mergeCell ref="A52:E52"/>
    <mergeCell ref="B53:D53"/>
    <mergeCell ref="B54:D54"/>
    <mergeCell ref="B55:D55"/>
    <mergeCell ref="B37:D37"/>
    <mergeCell ref="A38:E38"/>
    <mergeCell ref="A40:E40"/>
    <mergeCell ref="B41:D41"/>
    <mergeCell ref="B42:D42"/>
    <mergeCell ref="B43:D43"/>
    <mergeCell ref="B44:D44"/>
    <mergeCell ref="B45:D45"/>
    <mergeCell ref="B46:D46"/>
    <mergeCell ref="A27:B27"/>
    <mergeCell ref="D27:E27"/>
    <mergeCell ref="A29:E29"/>
    <mergeCell ref="A31:B31"/>
    <mergeCell ref="A32:E32"/>
    <mergeCell ref="A33:E33"/>
    <mergeCell ref="B34:D34"/>
    <mergeCell ref="B35:D35"/>
    <mergeCell ref="B36:D36"/>
    <mergeCell ref="A20:E20"/>
    <mergeCell ref="A23:B23"/>
    <mergeCell ref="D23:E23"/>
    <mergeCell ref="A24:B24"/>
    <mergeCell ref="D24:E24"/>
    <mergeCell ref="A25:B25"/>
    <mergeCell ref="D25:E25"/>
    <mergeCell ref="A26:B26"/>
    <mergeCell ref="D26:E26"/>
    <mergeCell ref="C21:C22"/>
    <mergeCell ref="A21:B22"/>
    <mergeCell ref="D21:E22"/>
    <mergeCell ref="A10:B10"/>
    <mergeCell ref="C10:E10"/>
    <mergeCell ref="A12:E12"/>
    <mergeCell ref="A13:E13"/>
    <mergeCell ref="B14:D14"/>
    <mergeCell ref="B15:D15"/>
    <mergeCell ref="B16:D16"/>
    <mergeCell ref="B17:D17"/>
    <mergeCell ref="A19:E19"/>
    <mergeCell ref="A1:E1"/>
    <mergeCell ref="B2:E2"/>
    <mergeCell ref="A3:E3"/>
    <mergeCell ref="A5:E5"/>
    <mergeCell ref="A6:E6"/>
    <mergeCell ref="A8:B8"/>
    <mergeCell ref="C8:E8"/>
    <mergeCell ref="A9:B9"/>
    <mergeCell ref="C9:E9"/>
  </mergeCells>
  <printOptions horizontalCentered="1"/>
  <pageMargins left="0.15748031496063" right="0.23622047244094499" top="1.1811023622047201" bottom="0.55118110236220497" header="0.78740157480314998" footer="0.15748031496063"/>
  <pageSetup paperSize="9" scale="80" fitToWidth="0" fitToHeight="0" orientation="portrait"/>
  <headerFooter alignWithMargins="0"/>
  <rowBreaks count="3" manualBreakCount="3">
    <brk id="28" man="1"/>
    <brk id="71" man="1"/>
    <brk id="109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39"/>
  <sheetViews>
    <sheetView topLeftCell="A49" workbookViewId="0">
      <selection activeCell="J68" sqref="J68"/>
    </sheetView>
  </sheetViews>
  <sheetFormatPr defaultColWidth="9" defaultRowHeight="15" customHeight="1"/>
  <cols>
    <col min="1" max="1" width="4.375" style="23" customWidth="1"/>
    <col min="2" max="2" width="33.125" style="23" customWidth="1"/>
    <col min="3" max="3" width="23.75" style="23" customWidth="1"/>
    <col min="4" max="4" width="11.875" style="23" customWidth="1"/>
    <col min="5" max="5" width="20.125" style="24" customWidth="1"/>
    <col min="6" max="7" width="10.75" style="1" hidden="1" customWidth="1"/>
    <col min="8" max="8" width="8.875" style="1" customWidth="1"/>
    <col min="9" max="9" width="8.625" style="1" customWidth="1"/>
    <col min="10" max="1024" width="8.125" style="1" customWidth="1"/>
  </cols>
  <sheetData>
    <row r="1" spans="1:5" ht="15" customHeight="1">
      <c r="A1" s="88" t="s">
        <v>0</v>
      </c>
      <c r="B1" s="88"/>
      <c r="C1" s="88"/>
      <c r="D1" s="88"/>
      <c r="E1" s="88"/>
    </row>
    <row r="2" spans="1:5" ht="15" customHeight="1">
      <c r="A2" s="25"/>
      <c r="B2" s="89" t="s">
        <v>1</v>
      </c>
      <c r="C2" s="89"/>
      <c r="D2" s="89"/>
      <c r="E2" s="89"/>
    </row>
    <row r="3" spans="1:5" ht="15" customHeight="1">
      <c r="A3" s="90"/>
      <c r="B3" s="90"/>
      <c r="C3" s="90"/>
      <c r="D3" s="90"/>
      <c r="E3" s="90"/>
    </row>
    <row r="4" spans="1:5" ht="15" customHeight="1">
      <c r="A4" s="26"/>
      <c r="B4" s="26"/>
      <c r="C4" s="26"/>
      <c r="D4" s="26"/>
      <c r="E4" s="26"/>
    </row>
    <row r="5" spans="1:5" ht="15" customHeight="1">
      <c r="A5" s="91" t="s">
        <v>2</v>
      </c>
      <c r="B5" s="91"/>
      <c r="C5" s="91"/>
      <c r="D5" s="91"/>
      <c r="E5" s="91"/>
    </row>
    <row r="6" spans="1:5" ht="15" customHeight="1">
      <c r="A6" s="91"/>
      <c r="B6" s="91"/>
      <c r="C6" s="91"/>
      <c r="D6" s="91"/>
      <c r="E6" s="91"/>
    </row>
    <row r="7" spans="1:5" ht="14.25"/>
    <row r="8" spans="1:5" ht="15" customHeight="1">
      <c r="A8" s="92" t="s">
        <v>3</v>
      </c>
      <c r="B8" s="92"/>
      <c r="C8" s="93"/>
      <c r="D8" s="93"/>
      <c r="E8" s="93"/>
    </row>
    <row r="9" spans="1:5" ht="15" customHeight="1">
      <c r="A9" s="92" t="s">
        <v>4</v>
      </c>
      <c r="B9" s="92"/>
      <c r="C9" s="94" t="s">
        <v>5</v>
      </c>
      <c r="D9" s="94"/>
      <c r="E9" s="94"/>
    </row>
    <row r="10" spans="1:5" ht="15" customHeight="1">
      <c r="A10" s="92" t="s">
        <v>6</v>
      </c>
      <c r="B10" s="92"/>
      <c r="C10" s="94" t="s">
        <v>7</v>
      </c>
      <c r="D10" s="94"/>
      <c r="E10" s="94"/>
    </row>
    <row r="11" spans="1:5" ht="15" customHeight="1">
      <c r="A11" s="27"/>
      <c r="B11" s="27"/>
      <c r="C11" s="28"/>
      <c r="D11" s="28"/>
      <c r="E11" s="28"/>
    </row>
    <row r="12" spans="1:5" ht="15" customHeight="1">
      <c r="A12" s="95"/>
      <c r="B12" s="95"/>
      <c r="C12" s="95"/>
      <c r="D12" s="95"/>
      <c r="E12" s="95"/>
    </row>
    <row r="13" spans="1:5" ht="15" customHeight="1">
      <c r="A13" s="91" t="s">
        <v>8</v>
      </c>
      <c r="B13" s="91"/>
      <c r="C13" s="91"/>
      <c r="D13" s="91"/>
      <c r="E13" s="91"/>
    </row>
    <row r="14" spans="1:5" ht="15" customHeight="1">
      <c r="A14" s="9" t="s">
        <v>9</v>
      </c>
      <c r="B14" s="96" t="s">
        <v>10</v>
      </c>
      <c r="C14" s="96"/>
      <c r="D14" s="96"/>
      <c r="E14" s="29"/>
    </row>
    <row r="15" spans="1:5" ht="15" customHeight="1">
      <c r="A15" s="9" t="s">
        <v>11</v>
      </c>
      <c r="B15" s="96" t="s">
        <v>12</v>
      </c>
      <c r="C15" s="96"/>
      <c r="D15" s="96"/>
      <c r="E15" s="9" t="s">
        <v>13</v>
      </c>
    </row>
    <row r="16" spans="1:5" ht="15" customHeight="1">
      <c r="A16" s="9" t="s">
        <v>14</v>
      </c>
      <c r="B16" s="97" t="s">
        <v>15</v>
      </c>
      <c r="C16" s="97"/>
      <c r="D16" s="97"/>
      <c r="E16" s="31">
        <v>2022</v>
      </c>
    </row>
    <row r="17" spans="1:5" ht="15" customHeight="1">
      <c r="A17" s="9" t="s">
        <v>16</v>
      </c>
      <c r="B17" s="97" t="s">
        <v>17</v>
      </c>
      <c r="C17" s="97"/>
      <c r="D17" s="97"/>
      <c r="E17" s="9" t="s">
        <v>18</v>
      </c>
    </row>
    <row r="18" spans="1:5" ht="15" customHeight="1">
      <c r="A18" s="32"/>
      <c r="B18" s="33"/>
      <c r="C18" s="33"/>
      <c r="D18" s="33"/>
      <c r="E18" s="32"/>
    </row>
    <row r="19" spans="1:5" ht="15" customHeight="1">
      <c r="A19" s="95"/>
      <c r="B19" s="95"/>
      <c r="C19" s="95"/>
      <c r="D19" s="95"/>
      <c r="E19" s="95"/>
    </row>
    <row r="20" spans="1:5" ht="15" customHeight="1">
      <c r="A20" s="91" t="s">
        <v>19</v>
      </c>
      <c r="B20" s="91"/>
      <c r="C20" s="91"/>
      <c r="D20" s="91"/>
      <c r="E20" s="91"/>
    </row>
    <row r="21" spans="1:5" ht="15" customHeight="1">
      <c r="A21" s="119" t="s">
        <v>20</v>
      </c>
      <c r="B21" s="119"/>
      <c r="C21" s="106" t="s">
        <v>21</v>
      </c>
      <c r="D21" s="106" t="s">
        <v>22</v>
      </c>
      <c r="E21" s="106"/>
    </row>
    <row r="22" spans="1:5" ht="15" customHeight="1">
      <c r="A22" s="119"/>
      <c r="B22" s="119"/>
      <c r="C22" s="106"/>
      <c r="D22" s="106"/>
      <c r="E22" s="106"/>
    </row>
    <row r="23" spans="1:5" ht="15" customHeight="1">
      <c r="A23" s="96" t="s">
        <v>23</v>
      </c>
      <c r="B23" s="96"/>
      <c r="C23" s="36" t="s">
        <v>24</v>
      </c>
      <c r="D23" s="98">
        <v>1</v>
      </c>
      <c r="E23" s="98"/>
    </row>
    <row r="24" spans="1:5" ht="15" customHeight="1">
      <c r="A24" s="99" t="s">
        <v>25</v>
      </c>
      <c r="B24" s="99"/>
      <c r="C24" s="36"/>
      <c r="D24" s="93"/>
      <c r="E24" s="93"/>
    </row>
    <row r="25" spans="1:5" s="76" customFormat="1" ht="15" customHeight="1">
      <c r="A25" s="93"/>
      <c r="B25" s="93"/>
      <c r="C25" s="36"/>
      <c r="D25" s="93"/>
      <c r="E25" s="93"/>
    </row>
    <row r="26" spans="1:5" s="76" customFormat="1" ht="15" customHeight="1">
      <c r="A26" s="93"/>
      <c r="B26" s="93"/>
      <c r="C26" s="9"/>
      <c r="D26" s="93"/>
      <c r="E26" s="93"/>
    </row>
    <row r="27" spans="1:5" ht="15" customHeight="1">
      <c r="A27" s="93"/>
      <c r="B27" s="93"/>
      <c r="C27" s="9"/>
      <c r="D27" s="93"/>
      <c r="E27" s="93"/>
    </row>
    <row r="28" spans="1:5" ht="15" customHeight="1">
      <c r="A28" s="33"/>
      <c r="B28" s="33"/>
      <c r="C28" s="32"/>
      <c r="D28" s="37"/>
      <c r="E28" s="37"/>
    </row>
    <row r="29" spans="1:5" s="77" customFormat="1" ht="12.75">
      <c r="A29" s="91" t="s">
        <v>26</v>
      </c>
      <c r="B29" s="91"/>
      <c r="C29" s="91"/>
      <c r="D29" s="91"/>
      <c r="E29" s="91"/>
    </row>
    <row r="30" spans="1:5" ht="14.25">
      <c r="A30" s="38"/>
      <c r="B30" s="38"/>
      <c r="C30" s="38"/>
      <c r="D30" s="38"/>
      <c r="E30" s="38"/>
    </row>
    <row r="31" spans="1:5" ht="15" customHeight="1">
      <c r="A31" s="100" t="s">
        <v>27</v>
      </c>
      <c r="B31" s="100"/>
      <c r="C31" s="39"/>
      <c r="D31" s="39"/>
      <c r="E31" s="40"/>
    </row>
    <row r="32" spans="1:5" ht="41.25" customHeight="1">
      <c r="A32" s="101" t="s">
        <v>28</v>
      </c>
      <c r="B32" s="101"/>
      <c r="C32" s="101"/>
      <c r="D32" s="101"/>
      <c r="E32" s="101"/>
    </row>
    <row r="33" spans="1:5" ht="15" customHeight="1">
      <c r="A33" s="102" t="s">
        <v>29</v>
      </c>
      <c r="B33" s="102"/>
      <c r="C33" s="102"/>
      <c r="D33" s="102"/>
      <c r="E33" s="102"/>
    </row>
    <row r="34" spans="1:5" ht="12.75" customHeight="1">
      <c r="A34" s="6">
        <v>1</v>
      </c>
      <c r="B34" s="103" t="s">
        <v>30</v>
      </c>
      <c r="C34" s="103"/>
      <c r="D34" s="103"/>
      <c r="E34" s="9" t="s">
        <v>13</v>
      </c>
    </row>
    <row r="35" spans="1:5" ht="15" customHeight="1">
      <c r="A35" s="6">
        <v>2</v>
      </c>
      <c r="B35" s="103" t="s">
        <v>32</v>
      </c>
      <c r="C35" s="103"/>
      <c r="D35" s="103"/>
      <c r="E35" s="42">
        <v>1243</v>
      </c>
    </row>
    <row r="36" spans="1:5" ht="14.25">
      <c r="A36" s="43">
        <v>3</v>
      </c>
      <c r="B36" s="103" t="s">
        <v>33</v>
      </c>
      <c r="C36" s="103"/>
      <c r="D36" s="103"/>
      <c r="E36" s="44" t="s">
        <v>34</v>
      </c>
    </row>
    <row r="37" spans="1:5" ht="14.25">
      <c r="A37" s="9">
        <v>4</v>
      </c>
      <c r="B37" s="103" t="s">
        <v>35</v>
      </c>
      <c r="C37" s="103"/>
      <c r="D37" s="103"/>
      <c r="E37" s="45">
        <v>44562</v>
      </c>
    </row>
    <row r="38" spans="1:5" ht="22.5" customHeight="1">
      <c r="A38" s="104" t="s">
        <v>36</v>
      </c>
      <c r="B38" s="104"/>
      <c r="C38" s="104"/>
      <c r="D38" s="104"/>
      <c r="E38" s="104"/>
    </row>
    <row r="39" spans="1:5" ht="15" customHeight="1">
      <c r="A39" s="46"/>
      <c r="B39" s="46"/>
      <c r="C39" s="46"/>
      <c r="D39" s="46"/>
      <c r="E39" s="46"/>
    </row>
    <row r="40" spans="1:5" ht="15" customHeight="1">
      <c r="A40" s="91" t="s">
        <v>37</v>
      </c>
      <c r="B40" s="91"/>
      <c r="C40" s="91"/>
      <c r="D40" s="91"/>
      <c r="E40" s="91"/>
    </row>
    <row r="41" spans="1:5" ht="15" customHeight="1">
      <c r="A41" s="34">
        <v>1</v>
      </c>
      <c r="B41" s="105" t="s">
        <v>38</v>
      </c>
      <c r="C41" s="105"/>
      <c r="D41" s="105"/>
      <c r="E41" s="35" t="s">
        <v>39</v>
      </c>
    </row>
    <row r="42" spans="1:5" ht="15" customHeight="1">
      <c r="A42" s="20" t="s">
        <v>9</v>
      </c>
      <c r="B42" s="97" t="s">
        <v>40</v>
      </c>
      <c r="C42" s="97"/>
      <c r="D42" s="97"/>
      <c r="E42" s="47">
        <f>E35</f>
        <v>1243</v>
      </c>
    </row>
    <row r="43" spans="1:5" ht="15" customHeight="1">
      <c r="A43" s="20" t="s">
        <v>11</v>
      </c>
      <c r="B43" s="97" t="s">
        <v>41</v>
      </c>
      <c r="C43" s="97"/>
      <c r="D43" s="97"/>
      <c r="E43" s="47">
        <v>0</v>
      </c>
    </row>
    <row r="44" spans="1:5" ht="15" customHeight="1">
      <c r="A44" s="20" t="s">
        <v>14</v>
      </c>
      <c r="B44" s="97" t="s">
        <v>42</v>
      </c>
      <c r="C44" s="97"/>
      <c r="D44" s="97"/>
      <c r="E44" s="47">
        <v>0</v>
      </c>
    </row>
    <row r="45" spans="1:5" ht="15" customHeight="1">
      <c r="A45" s="20" t="s">
        <v>16</v>
      </c>
      <c r="B45" s="97" t="s">
        <v>43</v>
      </c>
      <c r="C45" s="97"/>
      <c r="D45" s="97"/>
      <c r="E45" s="47">
        <v>0</v>
      </c>
    </row>
    <row r="46" spans="1:5" ht="15" customHeight="1">
      <c r="A46" s="20" t="s">
        <v>44</v>
      </c>
      <c r="B46" s="97" t="s">
        <v>45</v>
      </c>
      <c r="C46" s="97"/>
      <c r="D46" s="97"/>
      <c r="E46" s="47">
        <v>0</v>
      </c>
    </row>
    <row r="47" spans="1:5" ht="15" customHeight="1">
      <c r="A47" s="20" t="s">
        <v>46</v>
      </c>
      <c r="B47" s="97" t="s">
        <v>47</v>
      </c>
      <c r="C47" s="97"/>
      <c r="D47" s="97"/>
      <c r="E47" s="47">
        <v>0</v>
      </c>
    </row>
    <row r="48" spans="1:5" ht="15" customHeight="1">
      <c r="A48" s="20" t="s">
        <v>48</v>
      </c>
      <c r="B48" s="97" t="s">
        <v>49</v>
      </c>
      <c r="C48" s="97"/>
      <c r="D48" s="97"/>
      <c r="E48" s="47">
        <v>0</v>
      </c>
    </row>
    <row r="49" spans="1:5" ht="15" customHeight="1">
      <c r="A49" s="20" t="s">
        <v>50</v>
      </c>
      <c r="B49" s="97" t="s">
        <v>51</v>
      </c>
      <c r="C49" s="97"/>
      <c r="D49" s="97"/>
      <c r="E49" s="47">
        <v>0</v>
      </c>
    </row>
    <row r="50" spans="1:5" ht="15" customHeight="1">
      <c r="A50" s="106" t="s">
        <v>52</v>
      </c>
      <c r="B50" s="106"/>
      <c r="C50" s="106"/>
      <c r="D50" s="106"/>
      <c r="E50" s="48">
        <f>SUM(E42:E49)</f>
        <v>1243</v>
      </c>
    </row>
    <row r="51" spans="1:5" ht="30" customHeight="1">
      <c r="A51" s="95"/>
      <c r="B51" s="95"/>
      <c r="C51" s="95"/>
      <c r="D51" s="95"/>
      <c r="E51" s="95"/>
    </row>
    <row r="52" spans="1:5" ht="30" customHeight="1">
      <c r="A52" s="91" t="s">
        <v>53</v>
      </c>
      <c r="B52" s="91"/>
      <c r="C52" s="91"/>
      <c r="D52" s="91"/>
      <c r="E52" s="91"/>
    </row>
    <row r="53" spans="1:5" ht="15" customHeight="1">
      <c r="A53" s="34">
        <v>2</v>
      </c>
      <c r="B53" s="105" t="s">
        <v>54</v>
      </c>
      <c r="C53" s="105"/>
      <c r="D53" s="105"/>
      <c r="E53" s="35" t="s">
        <v>39</v>
      </c>
    </row>
    <row r="54" spans="1:5" ht="24.75" customHeight="1">
      <c r="A54" s="20" t="s">
        <v>9</v>
      </c>
      <c r="B54" s="107" t="s">
        <v>55</v>
      </c>
      <c r="C54" s="107"/>
      <c r="D54" s="107"/>
      <c r="E54" s="78">
        <v>0</v>
      </c>
    </row>
    <row r="55" spans="1:5" ht="15" customHeight="1">
      <c r="A55" s="20" t="s">
        <v>11</v>
      </c>
      <c r="B55" s="107" t="s">
        <v>56</v>
      </c>
      <c r="C55" s="107"/>
      <c r="D55" s="107"/>
      <c r="E55" s="50">
        <v>484</v>
      </c>
    </row>
    <row r="56" spans="1:5" ht="15" customHeight="1">
      <c r="A56" s="20" t="s">
        <v>14</v>
      </c>
      <c r="B56" s="107" t="s">
        <v>57</v>
      </c>
      <c r="C56" s="107"/>
      <c r="D56" s="107"/>
      <c r="E56" s="47">
        <v>10</v>
      </c>
    </row>
    <row r="57" spans="1:5" ht="15" customHeight="1">
      <c r="A57" s="20" t="s">
        <v>16</v>
      </c>
      <c r="B57" s="107" t="s">
        <v>58</v>
      </c>
      <c r="C57" s="107"/>
      <c r="D57" s="107"/>
      <c r="E57" s="47">
        <v>0</v>
      </c>
    </row>
    <row r="58" spans="1:5" ht="15" customHeight="1">
      <c r="A58" s="20" t="s">
        <v>44</v>
      </c>
      <c r="B58" s="107" t="s">
        <v>59</v>
      </c>
      <c r="C58" s="107"/>
      <c r="D58" s="107"/>
      <c r="E58" s="47">
        <v>0</v>
      </c>
    </row>
    <row r="59" spans="1:5" ht="15" customHeight="1">
      <c r="A59" s="20" t="s">
        <v>46</v>
      </c>
      <c r="B59" s="107" t="s">
        <v>51</v>
      </c>
      <c r="C59" s="107"/>
      <c r="D59" s="107"/>
      <c r="E59" s="47">
        <v>0</v>
      </c>
    </row>
    <row r="60" spans="1:5" ht="15" customHeight="1">
      <c r="A60" s="106" t="s">
        <v>60</v>
      </c>
      <c r="B60" s="106"/>
      <c r="C60" s="106"/>
      <c r="D60" s="106"/>
      <c r="E60" s="51">
        <f>SUM(E54:E59)</f>
        <v>494</v>
      </c>
    </row>
    <row r="61" spans="1:5" ht="15" customHeight="1">
      <c r="A61" s="109" t="s">
        <v>61</v>
      </c>
      <c r="B61" s="109"/>
      <c r="C61" s="109"/>
      <c r="D61" s="109"/>
      <c r="E61" s="109"/>
    </row>
    <row r="62" spans="1:5" ht="15" customHeight="1">
      <c r="A62" s="90"/>
      <c r="B62" s="90"/>
      <c r="C62" s="90"/>
      <c r="D62" s="90"/>
      <c r="E62" s="90"/>
    </row>
    <row r="63" spans="1:5" ht="15" customHeight="1">
      <c r="A63" s="91" t="s">
        <v>62</v>
      </c>
      <c r="B63" s="91"/>
      <c r="C63" s="91"/>
      <c r="D63" s="91"/>
      <c r="E63" s="91"/>
    </row>
    <row r="64" spans="1:5" ht="15" customHeight="1">
      <c r="A64" s="34">
        <v>3</v>
      </c>
      <c r="B64" s="105" t="s">
        <v>63</v>
      </c>
      <c r="C64" s="105"/>
      <c r="D64" s="105"/>
      <c r="E64" s="35" t="s">
        <v>39</v>
      </c>
    </row>
    <row r="65" spans="1:5" ht="15" customHeight="1">
      <c r="A65" s="20" t="s">
        <v>9</v>
      </c>
      <c r="B65" s="97" t="s">
        <v>64</v>
      </c>
      <c r="C65" s="97"/>
      <c r="D65" s="97"/>
      <c r="E65" s="52">
        <v>20.85</v>
      </c>
    </row>
    <row r="66" spans="1:5" ht="15" customHeight="1">
      <c r="A66" s="20" t="s">
        <v>11</v>
      </c>
      <c r="B66" s="97" t="s">
        <v>65</v>
      </c>
      <c r="C66" s="97"/>
      <c r="D66" s="97"/>
      <c r="E66" s="53">
        <v>0</v>
      </c>
    </row>
    <row r="67" spans="1:5" ht="15" customHeight="1">
      <c r="A67" s="20" t="s">
        <v>14</v>
      </c>
      <c r="B67" s="97" t="s">
        <v>66</v>
      </c>
      <c r="C67" s="97"/>
      <c r="D67" s="97"/>
      <c r="E67" s="53">
        <v>0</v>
      </c>
    </row>
    <row r="68" spans="1:5" ht="15" customHeight="1">
      <c r="A68" s="20" t="s">
        <v>16</v>
      </c>
      <c r="B68" s="97" t="s">
        <v>51</v>
      </c>
      <c r="C68" s="97"/>
      <c r="D68" s="97"/>
      <c r="E68" s="53" t="s">
        <v>67</v>
      </c>
    </row>
    <row r="69" spans="1:5" ht="15" customHeight="1">
      <c r="A69" s="110" t="s">
        <v>68</v>
      </c>
      <c r="B69" s="110"/>
      <c r="C69" s="110"/>
      <c r="D69" s="110"/>
      <c r="E69" s="51">
        <f>SUM(E65:E68)</f>
        <v>20.85</v>
      </c>
    </row>
    <row r="70" spans="1:5" ht="15" customHeight="1">
      <c r="A70" s="109" t="s">
        <v>69</v>
      </c>
      <c r="B70" s="109"/>
      <c r="C70" s="109"/>
      <c r="D70" s="109"/>
      <c r="E70" s="109"/>
    </row>
    <row r="71" spans="1:5" ht="15" customHeight="1">
      <c r="A71" s="90"/>
      <c r="B71" s="90"/>
      <c r="C71" s="90"/>
      <c r="D71" s="90"/>
      <c r="E71" s="90"/>
    </row>
    <row r="72" spans="1:5" ht="15" customHeight="1">
      <c r="A72" s="91" t="s">
        <v>70</v>
      </c>
      <c r="B72" s="91"/>
      <c r="C72" s="91"/>
      <c r="D72" s="91"/>
      <c r="E72" s="91"/>
    </row>
    <row r="73" spans="1:5" ht="15" customHeight="1">
      <c r="A73" s="111" t="s">
        <v>71</v>
      </c>
      <c r="B73" s="111"/>
      <c r="C73" s="111"/>
      <c r="D73" s="111"/>
      <c r="E73" s="111"/>
    </row>
    <row r="74" spans="1:5" ht="15" customHeight="1">
      <c r="A74" s="34" t="s">
        <v>72</v>
      </c>
      <c r="B74" s="105" t="s">
        <v>71</v>
      </c>
      <c r="C74" s="105"/>
      <c r="D74" s="35" t="s">
        <v>73</v>
      </c>
      <c r="E74" s="35" t="s">
        <v>39</v>
      </c>
    </row>
    <row r="75" spans="1:5" ht="12.75" customHeight="1">
      <c r="A75" s="20" t="s">
        <v>9</v>
      </c>
      <c r="B75" s="97" t="s">
        <v>74</v>
      </c>
      <c r="C75" s="97"/>
      <c r="D75" s="54">
        <v>0.2</v>
      </c>
      <c r="E75" s="55">
        <f>E50*D75</f>
        <v>248.60000000000002</v>
      </c>
    </row>
    <row r="76" spans="1:5" ht="15" customHeight="1">
      <c r="A76" s="20" t="s">
        <v>11</v>
      </c>
      <c r="B76" s="97" t="s">
        <v>75</v>
      </c>
      <c r="C76" s="97"/>
      <c r="D76" s="56">
        <v>0.08</v>
      </c>
      <c r="E76" s="55">
        <f>E50*D76</f>
        <v>99.44</v>
      </c>
    </row>
    <row r="77" spans="1:5" ht="27" customHeight="1">
      <c r="A77" s="20" t="s">
        <v>14</v>
      </c>
      <c r="B77" s="97" t="s">
        <v>76</v>
      </c>
      <c r="C77" s="97"/>
      <c r="D77" s="57">
        <v>0.03</v>
      </c>
      <c r="E77" s="55">
        <f>E50*D77</f>
        <v>37.29</v>
      </c>
    </row>
    <row r="78" spans="1:5" ht="15" customHeight="1">
      <c r="A78" s="20" t="s">
        <v>16</v>
      </c>
      <c r="B78" s="97" t="s">
        <v>77</v>
      </c>
      <c r="C78" s="97"/>
      <c r="D78" s="56">
        <v>2.5000000000000001E-2</v>
      </c>
      <c r="E78" s="55">
        <f>E50*D78</f>
        <v>31.075000000000003</v>
      </c>
    </row>
    <row r="79" spans="1:5" ht="15" customHeight="1">
      <c r="A79" s="20" t="s">
        <v>44</v>
      </c>
      <c r="B79" s="97" t="s">
        <v>78</v>
      </c>
      <c r="C79" s="97"/>
      <c r="D79" s="56">
        <v>1.4999999999999999E-2</v>
      </c>
      <c r="E79" s="55">
        <f>E50*D79</f>
        <v>18.645</v>
      </c>
    </row>
    <row r="80" spans="1:5" ht="15" customHeight="1">
      <c r="A80" s="20" t="s">
        <v>46</v>
      </c>
      <c r="B80" s="97" t="s">
        <v>79</v>
      </c>
      <c r="C80" s="97"/>
      <c r="D80" s="56">
        <v>0.01</v>
      </c>
      <c r="E80" s="55">
        <f>E50*D80</f>
        <v>12.43</v>
      </c>
    </row>
    <row r="81" spans="1:5" ht="14.25">
      <c r="A81" s="20" t="s">
        <v>48</v>
      </c>
      <c r="B81" s="97" t="s">
        <v>80</v>
      </c>
      <c r="C81" s="97"/>
      <c r="D81" s="56">
        <v>6.0000000000000001E-3</v>
      </c>
      <c r="E81" s="55">
        <f>E50*D81</f>
        <v>7.4580000000000002</v>
      </c>
    </row>
    <row r="82" spans="1:5" ht="14.25">
      <c r="A82" s="20" t="s">
        <v>50</v>
      </c>
      <c r="B82" s="97" t="s">
        <v>81</v>
      </c>
      <c r="C82" s="97"/>
      <c r="D82" s="56">
        <v>2E-3</v>
      </c>
      <c r="E82" s="55">
        <f>E50*D82</f>
        <v>2.4860000000000002</v>
      </c>
    </row>
    <row r="83" spans="1:5" ht="15" customHeight="1">
      <c r="A83" s="110" t="s">
        <v>82</v>
      </c>
      <c r="B83" s="110"/>
      <c r="C83" s="110"/>
      <c r="D83" s="58">
        <f>SUM(D75:D82)</f>
        <v>0.3680000000000001</v>
      </c>
      <c r="E83" s="51">
        <f>SUM(E75:E82)</f>
        <v>457.42400000000004</v>
      </c>
    </row>
    <row r="84" spans="1:5" ht="26.25" customHeight="1">
      <c r="A84" s="109" t="s">
        <v>83</v>
      </c>
      <c r="B84" s="109"/>
      <c r="C84" s="109"/>
      <c r="D84" s="109"/>
      <c r="E84" s="109"/>
    </row>
    <row r="85" spans="1:5" ht="15" customHeight="1">
      <c r="A85" s="112" t="s">
        <v>84</v>
      </c>
      <c r="B85" s="112"/>
      <c r="C85" s="112"/>
      <c r="D85" s="112"/>
      <c r="E85" s="112"/>
    </row>
    <row r="86" spans="1:5" ht="15" customHeight="1">
      <c r="A86" s="90"/>
      <c r="B86" s="90"/>
      <c r="C86" s="90"/>
      <c r="D86" s="90"/>
      <c r="E86" s="90"/>
    </row>
    <row r="87" spans="1:5" ht="15" customHeight="1">
      <c r="A87" s="111" t="s">
        <v>85</v>
      </c>
      <c r="B87" s="111"/>
      <c r="C87" s="111"/>
      <c r="D87" s="111"/>
      <c r="E87" s="111"/>
    </row>
    <row r="88" spans="1:5" ht="15" customHeight="1">
      <c r="A88" s="34" t="s">
        <v>11</v>
      </c>
      <c r="B88" s="105" t="s">
        <v>85</v>
      </c>
      <c r="C88" s="105"/>
      <c r="D88" s="35" t="s">
        <v>73</v>
      </c>
      <c r="E88" s="35" t="s">
        <v>39</v>
      </c>
    </row>
    <row r="89" spans="1:5" ht="15" customHeight="1">
      <c r="A89" s="20" t="s">
        <v>9</v>
      </c>
      <c r="B89" s="97" t="s">
        <v>86</v>
      </c>
      <c r="C89" s="97"/>
      <c r="D89" s="59">
        <v>8.3299999999999999E-2</v>
      </c>
      <c r="E89" s="55">
        <f>E50*D89</f>
        <v>103.5419</v>
      </c>
    </row>
    <row r="90" spans="1:5" ht="15" customHeight="1">
      <c r="A90" s="20" t="s">
        <v>11</v>
      </c>
      <c r="B90" s="97" t="s">
        <v>87</v>
      </c>
      <c r="C90" s="97"/>
      <c r="D90" s="60">
        <v>0.1203</v>
      </c>
      <c r="E90" s="55">
        <f>E50*D90</f>
        <v>149.53290000000001</v>
      </c>
    </row>
    <row r="91" spans="1:5" ht="15" customHeight="1">
      <c r="A91" s="20" t="s">
        <v>14</v>
      </c>
      <c r="B91" s="97" t="s">
        <v>88</v>
      </c>
      <c r="C91" s="97"/>
      <c r="D91" s="60">
        <v>3.7000000000000002E-3</v>
      </c>
      <c r="E91" s="55">
        <f>D91*E50</f>
        <v>4.5991</v>
      </c>
    </row>
    <row r="92" spans="1:5" ht="15" customHeight="1">
      <c r="A92" s="20" t="s">
        <v>16</v>
      </c>
      <c r="B92" s="97" t="s">
        <v>89</v>
      </c>
      <c r="C92" s="97"/>
      <c r="D92" s="60">
        <v>1.8499999999999999E-2</v>
      </c>
      <c r="E92" s="55">
        <f>E50*D92</f>
        <v>22.9955</v>
      </c>
    </row>
    <row r="93" spans="1:5" ht="15" customHeight="1">
      <c r="A93" s="20" t="s">
        <v>44</v>
      </c>
      <c r="B93" s="97" t="s">
        <v>90</v>
      </c>
      <c r="C93" s="97"/>
      <c r="D93" s="60">
        <v>1.2999999999999999E-2</v>
      </c>
      <c r="E93" s="55">
        <f>E50*D93</f>
        <v>16.158999999999999</v>
      </c>
    </row>
    <row r="94" spans="1:5" ht="15" customHeight="1">
      <c r="A94" s="20" t="s">
        <v>46</v>
      </c>
      <c r="B94" s="97" t="s">
        <v>91</v>
      </c>
      <c r="C94" s="97"/>
      <c r="D94" s="60">
        <v>2.9899999999999999E-2</v>
      </c>
      <c r="E94" s="55">
        <f>E50*D94</f>
        <v>37.165700000000001</v>
      </c>
    </row>
    <row r="95" spans="1:5" ht="15" customHeight="1">
      <c r="A95" s="20" t="s">
        <v>48</v>
      </c>
      <c r="B95" s="97" t="s">
        <v>92</v>
      </c>
      <c r="C95" s="97"/>
      <c r="D95" s="60">
        <v>1.3299999999999999E-2</v>
      </c>
      <c r="E95" s="55">
        <f>E50*D95</f>
        <v>16.5319</v>
      </c>
    </row>
    <row r="96" spans="1:5" ht="15" customHeight="1">
      <c r="A96" s="110" t="s">
        <v>82</v>
      </c>
      <c r="B96" s="110"/>
      <c r="C96" s="110"/>
      <c r="D96" s="58">
        <f>SUM(D89:D95)</f>
        <v>0.28199999999999997</v>
      </c>
      <c r="E96" s="51">
        <f>SUM(E89:E95)</f>
        <v>350.52600000000001</v>
      </c>
    </row>
    <row r="97" spans="1:5" ht="15" customHeight="1">
      <c r="A97" s="95"/>
      <c r="B97" s="95"/>
      <c r="C97" s="95"/>
      <c r="D97" s="95"/>
      <c r="E97" s="95"/>
    </row>
    <row r="98" spans="1:5" ht="15" customHeight="1">
      <c r="A98" s="111" t="s">
        <v>93</v>
      </c>
      <c r="B98" s="111"/>
      <c r="C98" s="111"/>
      <c r="D98" s="111"/>
      <c r="E98" s="111"/>
    </row>
    <row r="99" spans="1:5" ht="15" customHeight="1">
      <c r="A99" s="34" t="s">
        <v>14</v>
      </c>
      <c r="B99" s="113" t="s">
        <v>93</v>
      </c>
      <c r="C99" s="113"/>
      <c r="D99" s="35" t="s">
        <v>73</v>
      </c>
      <c r="E99" s="35" t="s">
        <v>39</v>
      </c>
    </row>
    <row r="100" spans="1:5" ht="15" customHeight="1">
      <c r="A100" s="20" t="s">
        <v>9</v>
      </c>
      <c r="B100" s="114" t="s">
        <v>94</v>
      </c>
      <c r="C100" s="114"/>
      <c r="D100" s="61">
        <v>1.6500000000000001E-2</v>
      </c>
      <c r="E100" s="62">
        <f>E50*D100</f>
        <v>20.509500000000003</v>
      </c>
    </row>
    <row r="101" spans="1:5" ht="15" customHeight="1">
      <c r="A101" s="20" t="s">
        <v>11</v>
      </c>
      <c r="B101" s="114" t="s">
        <v>95</v>
      </c>
      <c r="C101" s="114"/>
      <c r="D101" s="63">
        <v>3.7999999999999999E-2</v>
      </c>
      <c r="E101" s="62">
        <f>E50*D101</f>
        <v>47.234000000000002</v>
      </c>
    </row>
    <row r="102" spans="1:5" ht="15" customHeight="1">
      <c r="A102" s="20" t="s">
        <v>14</v>
      </c>
      <c r="B102" s="114" t="s">
        <v>96</v>
      </c>
      <c r="C102" s="114"/>
      <c r="D102" s="63">
        <v>0.04</v>
      </c>
      <c r="E102" s="62">
        <f>E50*D102</f>
        <v>49.72</v>
      </c>
    </row>
    <row r="103" spans="1:5" ht="15" customHeight="1">
      <c r="A103" s="110" t="s">
        <v>82</v>
      </c>
      <c r="B103" s="110"/>
      <c r="C103" s="110"/>
      <c r="D103" s="58">
        <f>SUM(D100:D102)</f>
        <v>9.4500000000000001E-2</v>
      </c>
      <c r="E103" s="51">
        <f>SUM(E100:E102)</f>
        <v>117.46350000000001</v>
      </c>
    </row>
    <row r="104" spans="1:5" ht="15" customHeight="1">
      <c r="A104" s="64"/>
      <c r="B104" s="64"/>
      <c r="C104" s="64"/>
      <c r="D104" s="64"/>
      <c r="E104" s="64"/>
    </row>
    <row r="105" spans="1:5" ht="15" customHeight="1">
      <c r="A105" s="111" t="s">
        <v>97</v>
      </c>
      <c r="B105" s="111"/>
      <c r="C105" s="111"/>
      <c r="D105" s="111"/>
      <c r="E105" s="111"/>
    </row>
    <row r="106" spans="1:5" ht="15" customHeight="1">
      <c r="A106" s="34" t="s">
        <v>16</v>
      </c>
      <c r="B106" s="113" t="s">
        <v>97</v>
      </c>
      <c r="C106" s="113"/>
      <c r="D106" s="35" t="s">
        <v>73</v>
      </c>
      <c r="E106" s="35" t="s">
        <v>39</v>
      </c>
    </row>
    <row r="107" spans="1:5" ht="15" customHeight="1">
      <c r="A107" s="20" t="s">
        <v>9</v>
      </c>
      <c r="B107" s="103" t="s">
        <v>98</v>
      </c>
      <c r="C107" s="103"/>
      <c r="D107" s="66">
        <v>0.1038</v>
      </c>
      <c r="E107" s="55">
        <f>E50*D107</f>
        <v>129.02340000000001</v>
      </c>
    </row>
    <row r="108" spans="1:5" ht="15" customHeight="1">
      <c r="A108" s="110" t="s">
        <v>82</v>
      </c>
      <c r="B108" s="110"/>
      <c r="C108" s="110"/>
      <c r="D108" s="58">
        <v>0.1038</v>
      </c>
      <c r="E108" s="51">
        <f>SUM(E107)</f>
        <v>129.02340000000001</v>
      </c>
    </row>
    <row r="109" spans="1:5" ht="15" customHeight="1">
      <c r="A109" s="95"/>
      <c r="B109" s="95"/>
      <c r="C109" s="95"/>
      <c r="D109" s="95"/>
      <c r="E109" s="95"/>
    </row>
    <row r="110" spans="1:5" ht="15" customHeight="1">
      <c r="A110" s="115" t="s">
        <v>99</v>
      </c>
      <c r="B110" s="115"/>
      <c r="C110" s="115"/>
      <c r="D110" s="115"/>
      <c r="E110" s="115"/>
    </row>
    <row r="111" spans="1:5" ht="15" customHeight="1">
      <c r="A111" s="34">
        <v>4</v>
      </c>
      <c r="B111" s="116" t="s">
        <v>100</v>
      </c>
      <c r="C111" s="116"/>
      <c r="D111" s="41" t="s">
        <v>73</v>
      </c>
      <c r="E111" s="35" t="s">
        <v>39</v>
      </c>
    </row>
    <row r="112" spans="1:5" ht="15" customHeight="1">
      <c r="A112" s="20" t="s">
        <v>72</v>
      </c>
      <c r="B112" s="97" t="s">
        <v>71</v>
      </c>
      <c r="C112" s="97"/>
      <c r="D112" s="61">
        <v>0.36799999999999999</v>
      </c>
      <c r="E112" s="55">
        <f>E83</f>
        <v>457.42400000000004</v>
      </c>
    </row>
    <row r="113" spans="1:10" ht="15" customHeight="1">
      <c r="A113" s="20" t="s">
        <v>101</v>
      </c>
      <c r="B113" s="97" t="s">
        <v>85</v>
      </c>
      <c r="C113" s="97"/>
      <c r="D113" s="61">
        <v>0.28199999999999997</v>
      </c>
      <c r="E113" s="55">
        <f>E96</f>
        <v>350.52600000000001</v>
      </c>
    </row>
    <row r="114" spans="1:10" ht="15" customHeight="1">
      <c r="A114" s="20" t="s">
        <v>102</v>
      </c>
      <c r="B114" s="97" t="s">
        <v>93</v>
      </c>
      <c r="C114" s="97"/>
      <c r="D114" s="61">
        <v>9.4500000000000001E-2</v>
      </c>
      <c r="E114" s="55">
        <f>E103</f>
        <v>117.46350000000001</v>
      </c>
    </row>
    <row r="115" spans="1:10" ht="15" customHeight="1">
      <c r="A115" s="20" t="s">
        <v>103</v>
      </c>
      <c r="B115" s="97" t="s">
        <v>97</v>
      </c>
      <c r="C115" s="97"/>
      <c r="D115" s="61">
        <v>0.1038</v>
      </c>
      <c r="E115" s="55">
        <f>E108</f>
        <v>129.02340000000001</v>
      </c>
    </row>
    <row r="116" spans="1:10" ht="15" customHeight="1">
      <c r="A116" s="20" t="s">
        <v>104</v>
      </c>
      <c r="B116" s="103" t="s">
        <v>51</v>
      </c>
      <c r="C116" s="103"/>
      <c r="D116" s="67" t="s">
        <v>67</v>
      </c>
      <c r="E116" s="55">
        <v>0</v>
      </c>
    </row>
    <row r="117" spans="1:10" ht="15" customHeight="1">
      <c r="A117" s="110" t="s">
        <v>82</v>
      </c>
      <c r="B117" s="110"/>
      <c r="C117" s="110"/>
      <c r="D117" s="58">
        <v>0.84830000000000005</v>
      </c>
      <c r="E117" s="51">
        <f>SUM(E112:E116)</f>
        <v>1054.4369000000002</v>
      </c>
    </row>
    <row r="118" spans="1:10" ht="15" customHeight="1">
      <c r="A118" s="95"/>
      <c r="B118" s="95"/>
      <c r="C118" s="95"/>
      <c r="D118" s="95"/>
      <c r="E118" s="95"/>
      <c r="J118" s="82"/>
    </row>
    <row r="119" spans="1:10" ht="15" customHeight="1">
      <c r="A119" s="115" t="s">
        <v>105</v>
      </c>
      <c r="B119" s="115"/>
      <c r="C119" s="115"/>
      <c r="D119" s="115"/>
      <c r="E119" s="115"/>
    </row>
    <row r="120" spans="1:10" ht="15" customHeight="1">
      <c r="A120" s="68">
        <v>5</v>
      </c>
      <c r="B120" s="105" t="s">
        <v>106</v>
      </c>
      <c r="C120" s="105"/>
      <c r="D120" s="69" t="s">
        <v>73</v>
      </c>
      <c r="E120" s="35" t="s">
        <v>39</v>
      </c>
      <c r="F120" s="79"/>
      <c r="G120" s="80"/>
    </row>
    <row r="121" spans="1:10" ht="15" customHeight="1">
      <c r="A121" s="20" t="s">
        <v>9</v>
      </c>
      <c r="B121" s="97" t="s">
        <v>107</v>
      </c>
      <c r="C121" s="97"/>
      <c r="D121" s="70">
        <v>0.06</v>
      </c>
      <c r="E121" s="62">
        <f>E137*D121</f>
        <v>168.73721399999999</v>
      </c>
    </row>
    <row r="122" spans="1:10" ht="15" customHeight="1">
      <c r="A122" s="20" t="s">
        <v>16</v>
      </c>
      <c r="B122" s="97" t="s">
        <v>108</v>
      </c>
      <c r="C122" s="97"/>
      <c r="D122" s="71">
        <v>3.6499999999999998E-2</v>
      </c>
      <c r="E122" s="62">
        <f>(E137+E121+E124)*3.65/91.35</f>
        <v>128.09989918883414</v>
      </c>
      <c r="F122" s="81">
        <v>8.6499999999999994E-2</v>
      </c>
      <c r="G122" s="80" t="s">
        <v>111</v>
      </c>
    </row>
    <row r="123" spans="1:10" ht="15" customHeight="1">
      <c r="A123" s="20" t="s">
        <v>44</v>
      </c>
      <c r="B123" s="97" t="s">
        <v>109</v>
      </c>
      <c r="C123" s="97"/>
      <c r="D123" s="71">
        <v>0.05</v>
      </c>
      <c r="E123" s="62">
        <f>(E137+E121+E124)*5/91.35</f>
        <v>175.47931395730706</v>
      </c>
      <c r="F123" s="79"/>
      <c r="G123" s="80"/>
    </row>
    <row r="124" spans="1:10" ht="15" customHeight="1">
      <c r="A124" s="20" t="s">
        <v>46</v>
      </c>
      <c r="B124" s="97" t="s">
        <v>110</v>
      </c>
      <c r="C124" s="97"/>
      <c r="D124" s="71">
        <v>0.08</v>
      </c>
      <c r="E124" s="62">
        <f>E137*D124</f>
        <v>224.98295200000001</v>
      </c>
      <c r="F124" s="79"/>
      <c r="G124" s="80"/>
    </row>
    <row r="125" spans="1:10" ht="15" customHeight="1">
      <c r="A125" s="110" t="s">
        <v>82</v>
      </c>
      <c r="B125" s="110"/>
      <c r="C125" s="110"/>
      <c r="D125" s="58">
        <f>SUM(D121:D124)</f>
        <v>0.22650000000000003</v>
      </c>
      <c r="E125" s="72">
        <f>SUM(E121:E124)</f>
        <v>697.29937914614118</v>
      </c>
      <c r="F125" s="79"/>
      <c r="G125" s="80"/>
    </row>
    <row r="126" spans="1:10" ht="15" customHeight="1">
      <c r="A126" s="117" t="s">
        <v>112</v>
      </c>
      <c r="B126" s="117"/>
      <c r="C126" s="117"/>
      <c r="D126" s="117"/>
      <c r="E126" s="117"/>
      <c r="F126" s="79"/>
      <c r="G126" s="80"/>
    </row>
    <row r="127" spans="1:10" ht="15" customHeight="1">
      <c r="A127" s="112" t="s">
        <v>113</v>
      </c>
      <c r="B127" s="112"/>
      <c r="C127" s="112"/>
      <c r="D127" s="112"/>
      <c r="E127" s="112"/>
      <c r="F127" s="79"/>
      <c r="G127" s="80"/>
    </row>
    <row r="128" spans="1:10" ht="15" customHeight="1">
      <c r="A128" s="73"/>
      <c r="B128" s="73"/>
      <c r="C128" s="73"/>
      <c r="D128" s="73"/>
      <c r="E128" s="73"/>
    </row>
    <row r="129" spans="1:5" ht="15" customHeight="1">
      <c r="A129" s="91" t="s">
        <v>114</v>
      </c>
      <c r="B129" s="91"/>
      <c r="C129" s="91"/>
      <c r="D129" s="91"/>
      <c r="E129" s="91"/>
    </row>
    <row r="130" spans="1:5" ht="15" customHeight="1">
      <c r="A130" s="118" t="s">
        <v>115</v>
      </c>
      <c r="B130" s="118"/>
      <c r="C130" s="118"/>
      <c r="D130" s="118"/>
      <c r="E130" s="118"/>
    </row>
    <row r="131" spans="1:5" ht="15" customHeight="1">
      <c r="A131" s="3"/>
      <c r="B131" s="3"/>
      <c r="C131" s="3"/>
      <c r="D131" s="3"/>
      <c r="E131" s="3"/>
    </row>
    <row r="132" spans="1:5" ht="15" customHeight="1">
      <c r="A132" s="116" t="s">
        <v>116</v>
      </c>
      <c r="B132" s="116"/>
      <c r="C132" s="116"/>
      <c r="D132" s="116"/>
      <c r="E132" s="35" t="s">
        <v>39</v>
      </c>
    </row>
    <row r="133" spans="1:5" ht="15" customHeight="1">
      <c r="A133" s="74" t="s">
        <v>9</v>
      </c>
      <c r="B133" s="103" t="s">
        <v>117</v>
      </c>
      <c r="C133" s="103"/>
      <c r="D133" s="103"/>
      <c r="E133" s="55">
        <f>E50</f>
        <v>1243</v>
      </c>
    </row>
    <row r="134" spans="1:5" ht="15" customHeight="1">
      <c r="A134" s="74" t="s">
        <v>11</v>
      </c>
      <c r="B134" s="103" t="s">
        <v>118</v>
      </c>
      <c r="C134" s="103"/>
      <c r="D134" s="103"/>
      <c r="E134" s="55">
        <f>E60</f>
        <v>494</v>
      </c>
    </row>
    <row r="135" spans="1:5" ht="15" customHeight="1">
      <c r="A135" s="74" t="s">
        <v>14</v>
      </c>
      <c r="B135" s="97" t="s">
        <v>119</v>
      </c>
      <c r="C135" s="97"/>
      <c r="D135" s="97"/>
      <c r="E135" s="55">
        <f>E69</f>
        <v>20.85</v>
      </c>
    </row>
    <row r="136" spans="1:5" ht="15" customHeight="1">
      <c r="A136" s="74" t="s">
        <v>16</v>
      </c>
      <c r="B136" s="103" t="s">
        <v>120</v>
      </c>
      <c r="C136" s="103"/>
      <c r="D136" s="103"/>
      <c r="E136" s="55">
        <f>E117</f>
        <v>1054.4369000000002</v>
      </c>
    </row>
    <row r="137" spans="1:5" ht="15" customHeight="1">
      <c r="A137" s="110" t="s">
        <v>121</v>
      </c>
      <c r="B137" s="110"/>
      <c r="C137" s="110"/>
      <c r="D137" s="110"/>
      <c r="E137" s="75">
        <f>SUM(E133:E136)</f>
        <v>2812.2869000000001</v>
      </c>
    </row>
    <row r="138" spans="1:5" ht="15" customHeight="1">
      <c r="A138" s="74" t="s">
        <v>44</v>
      </c>
      <c r="B138" s="103" t="s">
        <v>122</v>
      </c>
      <c r="C138" s="103"/>
      <c r="D138" s="103"/>
      <c r="E138" s="62">
        <f>E125</f>
        <v>697.29937914614118</v>
      </c>
    </row>
    <row r="139" spans="1:5" ht="15" customHeight="1">
      <c r="A139" s="110" t="s">
        <v>123</v>
      </c>
      <c r="B139" s="110"/>
      <c r="C139" s="110"/>
      <c r="D139" s="110"/>
      <c r="E139" s="51">
        <f>SUM(E137:E138)</f>
        <v>3509.5862791461414</v>
      </c>
    </row>
  </sheetData>
  <mergeCells count="138">
    <mergeCell ref="A130:E130"/>
    <mergeCell ref="A132:D132"/>
    <mergeCell ref="B133:D133"/>
    <mergeCell ref="B134:D134"/>
    <mergeCell ref="B135:D135"/>
    <mergeCell ref="B136:D136"/>
    <mergeCell ref="A137:D137"/>
    <mergeCell ref="B138:D138"/>
    <mergeCell ref="A139:D139"/>
    <mergeCell ref="B120:C120"/>
    <mergeCell ref="B121:C121"/>
    <mergeCell ref="B122:C122"/>
    <mergeCell ref="B123:C123"/>
    <mergeCell ref="B124:C124"/>
    <mergeCell ref="A125:C125"/>
    <mergeCell ref="A126:E126"/>
    <mergeCell ref="A127:E127"/>
    <mergeCell ref="A129:E129"/>
    <mergeCell ref="B111:C111"/>
    <mergeCell ref="B112:C112"/>
    <mergeCell ref="B113:C113"/>
    <mergeCell ref="B114:C114"/>
    <mergeCell ref="B115:C115"/>
    <mergeCell ref="B116:C116"/>
    <mergeCell ref="A117:C117"/>
    <mergeCell ref="A118:E118"/>
    <mergeCell ref="A119:E119"/>
    <mergeCell ref="B101:C101"/>
    <mergeCell ref="B102:C102"/>
    <mergeCell ref="A103:C103"/>
    <mergeCell ref="A105:E105"/>
    <mergeCell ref="B106:C106"/>
    <mergeCell ref="B107:C107"/>
    <mergeCell ref="A108:C108"/>
    <mergeCell ref="A109:E109"/>
    <mergeCell ref="A110:E110"/>
    <mergeCell ref="B92:C92"/>
    <mergeCell ref="B93:C93"/>
    <mergeCell ref="B94:C94"/>
    <mergeCell ref="B95:C95"/>
    <mergeCell ref="A96:C96"/>
    <mergeCell ref="A97:E97"/>
    <mergeCell ref="A98:E98"/>
    <mergeCell ref="B99:C99"/>
    <mergeCell ref="B100:C100"/>
    <mergeCell ref="A83:C83"/>
    <mergeCell ref="A84:E84"/>
    <mergeCell ref="A85:E85"/>
    <mergeCell ref="A86:E86"/>
    <mergeCell ref="A87:E87"/>
    <mergeCell ref="B88:C88"/>
    <mergeCell ref="B89:C89"/>
    <mergeCell ref="B90:C90"/>
    <mergeCell ref="B91:C91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65:D65"/>
    <mergeCell ref="B66:D66"/>
    <mergeCell ref="B67:D67"/>
    <mergeCell ref="B68:D68"/>
    <mergeCell ref="A69:D69"/>
    <mergeCell ref="A70:E70"/>
    <mergeCell ref="A71:E71"/>
    <mergeCell ref="A72:E72"/>
    <mergeCell ref="A73:E73"/>
    <mergeCell ref="B56:D56"/>
    <mergeCell ref="B57:D57"/>
    <mergeCell ref="B58:D58"/>
    <mergeCell ref="B59:D59"/>
    <mergeCell ref="A60:D60"/>
    <mergeCell ref="A61:E61"/>
    <mergeCell ref="A62:E62"/>
    <mergeCell ref="A63:E63"/>
    <mergeCell ref="B64:D64"/>
    <mergeCell ref="B47:D47"/>
    <mergeCell ref="B48:D48"/>
    <mergeCell ref="B49:D49"/>
    <mergeCell ref="A50:D50"/>
    <mergeCell ref="A51:E51"/>
    <mergeCell ref="A52:E52"/>
    <mergeCell ref="B53:D53"/>
    <mergeCell ref="B54:D54"/>
    <mergeCell ref="B55:D55"/>
    <mergeCell ref="B37:D37"/>
    <mergeCell ref="A38:E38"/>
    <mergeCell ref="A40:E40"/>
    <mergeCell ref="B41:D41"/>
    <mergeCell ref="B42:D42"/>
    <mergeCell ref="B43:D43"/>
    <mergeCell ref="B44:D44"/>
    <mergeCell ref="B45:D45"/>
    <mergeCell ref="B46:D46"/>
    <mergeCell ref="A27:B27"/>
    <mergeCell ref="D27:E27"/>
    <mergeCell ref="A29:E29"/>
    <mergeCell ref="A31:B31"/>
    <mergeCell ref="A32:E32"/>
    <mergeCell ref="A33:E33"/>
    <mergeCell ref="B34:D34"/>
    <mergeCell ref="B35:D35"/>
    <mergeCell ref="B36:D36"/>
    <mergeCell ref="A20:E20"/>
    <mergeCell ref="A23:B23"/>
    <mergeCell ref="D23:E23"/>
    <mergeCell ref="A24:B24"/>
    <mergeCell ref="D24:E24"/>
    <mergeCell ref="A25:B25"/>
    <mergeCell ref="D25:E25"/>
    <mergeCell ref="A26:B26"/>
    <mergeCell ref="D26:E26"/>
    <mergeCell ref="C21:C22"/>
    <mergeCell ref="A21:B22"/>
    <mergeCell ref="D21:E22"/>
    <mergeCell ref="A10:B10"/>
    <mergeCell ref="C10:E10"/>
    <mergeCell ref="A12:E12"/>
    <mergeCell ref="A13:E13"/>
    <mergeCell ref="B14:D14"/>
    <mergeCell ref="B15:D15"/>
    <mergeCell ref="B16:D16"/>
    <mergeCell ref="B17:D17"/>
    <mergeCell ref="A19:E19"/>
    <mergeCell ref="A1:E1"/>
    <mergeCell ref="B2:E2"/>
    <mergeCell ref="A3:E3"/>
    <mergeCell ref="A5:E5"/>
    <mergeCell ref="A6:E6"/>
    <mergeCell ref="A8:B8"/>
    <mergeCell ref="C8:E8"/>
    <mergeCell ref="A9:B9"/>
    <mergeCell ref="C9:E9"/>
  </mergeCells>
  <printOptions horizontalCentered="1"/>
  <pageMargins left="7.8740157480315001E-2" right="0.196850393700787" top="1.1811023622047201" bottom="1.1811023622047201" header="0.78740157480314998" footer="0.78740157480314998"/>
  <pageSetup paperSize="9" scale="80" fitToWidth="0" fitToHeight="0" orientation="portrait"/>
  <headerFooter alignWithMargins="0"/>
  <rowBreaks count="3" manualBreakCount="3">
    <brk id="25" man="1"/>
    <brk id="69" man="1"/>
    <brk id="107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39"/>
  <sheetViews>
    <sheetView topLeftCell="A62" workbookViewId="0">
      <selection activeCell="H74" sqref="H74"/>
    </sheetView>
  </sheetViews>
  <sheetFormatPr defaultColWidth="9" defaultRowHeight="13.35" customHeight="1"/>
  <cols>
    <col min="1" max="1" width="4.375" style="23" customWidth="1"/>
    <col min="2" max="2" width="33.125" style="23" customWidth="1"/>
    <col min="3" max="3" width="23.75" style="23" customWidth="1"/>
    <col min="4" max="4" width="11.875" style="23" customWidth="1"/>
    <col min="5" max="5" width="20.125" style="24" customWidth="1"/>
    <col min="6" max="1024" width="10.625" style="1" customWidth="1"/>
  </cols>
  <sheetData>
    <row r="1" spans="1:5" ht="16.350000000000001" customHeight="1">
      <c r="A1" s="88" t="s">
        <v>0</v>
      </c>
      <c r="B1" s="88"/>
      <c r="C1" s="88"/>
      <c r="D1" s="88"/>
      <c r="E1" s="88"/>
    </row>
    <row r="2" spans="1:5" ht="17.649999999999999" customHeight="1">
      <c r="A2" s="25"/>
      <c r="B2" s="89" t="s">
        <v>1</v>
      </c>
      <c r="C2" s="89"/>
      <c r="D2" s="89"/>
      <c r="E2" s="89"/>
    </row>
    <row r="3" spans="1:5" ht="12.75" customHeight="1">
      <c r="A3" s="90"/>
      <c r="B3" s="90"/>
      <c r="C3" s="90"/>
      <c r="D3" s="90"/>
      <c r="E3" s="90"/>
    </row>
    <row r="4" spans="1:5" ht="12.75" customHeight="1">
      <c r="A4" s="26"/>
      <c r="B4" s="26"/>
      <c r="C4" s="26"/>
      <c r="D4" s="26"/>
      <c r="E4" s="26"/>
    </row>
    <row r="5" spans="1:5" ht="12.75" customHeight="1">
      <c r="A5" s="91" t="s">
        <v>2</v>
      </c>
      <c r="B5" s="91"/>
      <c r="C5" s="91"/>
      <c r="D5" s="91"/>
      <c r="E5" s="91"/>
    </row>
    <row r="6" spans="1:5" ht="12.75" customHeight="1">
      <c r="A6" s="91"/>
      <c r="B6" s="91"/>
      <c r="C6" s="91"/>
      <c r="D6" s="91"/>
      <c r="E6" s="91"/>
    </row>
    <row r="7" spans="1:5" ht="14.25"/>
    <row r="8" spans="1:5" ht="12.75" customHeight="1">
      <c r="A8" s="92" t="s">
        <v>3</v>
      </c>
      <c r="B8" s="92"/>
      <c r="C8" s="93"/>
      <c r="D8" s="93"/>
      <c r="E8" s="93"/>
    </row>
    <row r="9" spans="1:5" ht="12.75" customHeight="1">
      <c r="A9" s="92" t="s">
        <v>4</v>
      </c>
      <c r="B9" s="92"/>
      <c r="C9" s="94" t="s">
        <v>5</v>
      </c>
      <c r="D9" s="94"/>
      <c r="E9" s="94"/>
    </row>
    <row r="10" spans="1:5" ht="12.75" customHeight="1">
      <c r="A10" s="92" t="s">
        <v>6</v>
      </c>
      <c r="B10" s="92"/>
      <c r="C10" s="94" t="s">
        <v>7</v>
      </c>
      <c r="D10" s="94"/>
      <c r="E10" s="94"/>
    </row>
    <row r="11" spans="1:5" ht="12.75" customHeight="1">
      <c r="A11" s="27"/>
      <c r="B11" s="27"/>
      <c r="C11" s="28"/>
      <c r="D11" s="28"/>
      <c r="E11" s="28"/>
    </row>
    <row r="12" spans="1:5" ht="12.75" customHeight="1">
      <c r="A12" s="95"/>
      <c r="B12" s="95"/>
      <c r="C12" s="95"/>
      <c r="D12" s="95"/>
      <c r="E12" s="95"/>
    </row>
    <row r="13" spans="1:5" ht="12.75" customHeight="1">
      <c r="A13" s="91" t="s">
        <v>8</v>
      </c>
      <c r="B13" s="91"/>
      <c r="C13" s="91"/>
      <c r="D13" s="91"/>
      <c r="E13" s="91"/>
    </row>
    <row r="14" spans="1:5" ht="13.35" customHeight="1">
      <c r="A14" s="9" t="s">
        <v>9</v>
      </c>
      <c r="B14" s="96" t="s">
        <v>10</v>
      </c>
      <c r="C14" s="96"/>
      <c r="D14" s="96"/>
      <c r="E14" s="29"/>
    </row>
    <row r="15" spans="1:5" ht="13.35" customHeight="1">
      <c r="A15" s="9" t="s">
        <v>11</v>
      </c>
      <c r="B15" s="96" t="s">
        <v>12</v>
      </c>
      <c r="C15" s="96"/>
      <c r="D15" s="96"/>
      <c r="E15" s="30" t="s">
        <v>13</v>
      </c>
    </row>
    <row r="16" spans="1:5" ht="13.35" customHeight="1">
      <c r="A16" s="9" t="s">
        <v>14</v>
      </c>
      <c r="B16" s="97" t="s">
        <v>15</v>
      </c>
      <c r="C16" s="97"/>
      <c r="D16" s="97"/>
      <c r="E16" s="31">
        <v>2022</v>
      </c>
    </row>
    <row r="17" spans="1:5" ht="13.35" customHeight="1">
      <c r="A17" s="9" t="s">
        <v>16</v>
      </c>
      <c r="B17" s="97" t="s">
        <v>17</v>
      </c>
      <c r="C17" s="97"/>
      <c r="D17" s="97"/>
      <c r="E17" s="9" t="s">
        <v>18</v>
      </c>
    </row>
    <row r="18" spans="1:5" ht="12.75" customHeight="1">
      <c r="A18" s="32"/>
      <c r="B18" s="33"/>
      <c r="C18" s="33"/>
      <c r="D18" s="33"/>
      <c r="E18" s="32"/>
    </row>
    <row r="19" spans="1:5" ht="12.75" customHeight="1">
      <c r="A19" s="95"/>
      <c r="B19" s="95"/>
      <c r="C19" s="95"/>
      <c r="D19" s="95"/>
      <c r="E19" s="95"/>
    </row>
    <row r="20" spans="1:5" ht="12.75" customHeight="1">
      <c r="A20" s="91" t="s">
        <v>19</v>
      </c>
      <c r="B20" s="91"/>
      <c r="C20" s="91"/>
      <c r="D20" s="91"/>
      <c r="E20" s="91"/>
    </row>
    <row r="21" spans="1:5" ht="12.75" customHeight="1">
      <c r="A21" s="119" t="s">
        <v>20</v>
      </c>
      <c r="B21" s="119"/>
      <c r="C21" s="106" t="s">
        <v>21</v>
      </c>
      <c r="D21" s="106" t="s">
        <v>22</v>
      </c>
      <c r="E21" s="106"/>
    </row>
    <row r="22" spans="1:5" ht="12.75" customHeight="1">
      <c r="A22" s="119"/>
      <c r="B22" s="119"/>
      <c r="C22" s="106"/>
      <c r="D22" s="106"/>
      <c r="E22" s="106"/>
    </row>
    <row r="23" spans="1:5" ht="13.35" customHeight="1">
      <c r="A23" s="96" t="s">
        <v>124</v>
      </c>
      <c r="B23" s="96"/>
      <c r="C23" s="36" t="s">
        <v>24</v>
      </c>
      <c r="D23" s="98">
        <v>1</v>
      </c>
      <c r="E23" s="98"/>
    </row>
    <row r="24" spans="1:5" ht="12.75" customHeight="1">
      <c r="A24" s="99"/>
      <c r="B24" s="99"/>
      <c r="C24" s="36"/>
      <c r="D24" s="93"/>
      <c r="E24" s="93"/>
    </row>
    <row r="25" spans="1:5" ht="12.75" customHeight="1">
      <c r="A25" s="93"/>
      <c r="B25" s="93"/>
      <c r="C25" s="36"/>
      <c r="D25" s="93"/>
      <c r="E25" s="93"/>
    </row>
    <row r="26" spans="1:5" ht="12.75" customHeight="1">
      <c r="A26" s="93"/>
      <c r="B26" s="93"/>
      <c r="C26" s="9"/>
      <c r="D26" s="93"/>
      <c r="E26" s="93"/>
    </row>
    <row r="27" spans="1:5" ht="12.75" customHeight="1">
      <c r="A27" s="93"/>
      <c r="B27" s="93"/>
      <c r="C27" s="9"/>
      <c r="D27" s="93"/>
      <c r="E27" s="93"/>
    </row>
    <row r="28" spans="1:5" ht="12.75" customHeight="1">
      <c r="A28" s="33"/>
      <c r="B28" s="33"/>
      <c r="C28" s="32"/>
      <c r="D28" s="37"/>
      <c r="E28" s="37"/>
    </row>
    <row r="29" spans="1:5" ht="12.75" customHeight="1">
      <c r="A29" s="91" t="s">
        <v>26</v>
      </c>
      <c r="B29" s="91"/>
      <c r="C29" s="91"/>
      <c r="D29" s="91"/>
      <c r="E29" s="91"/>
    </row>
    <row r="30" spans="1:5" ht="13.35" customHeight="1">
      <c r="A30" s="38"/>
      <c r="B30" s="38"/>
      <c r="C30" s="38"/>
      <c r="D30" s="38"/>
      <c r="E30" s="38"/>
    </row>
    <row r="31" spans="1:5" ht="12.75" customHeight="1">
      <c r="A31" s="100" t="s">
        <v>27</v>
      </c>
      <c r="B31" s="100"/>
      <c r="C31" s="39"/>
      <c r="D31" s="39"/>
      <c r="E31" s="40"/>
    </row>
    <row r="32" spans="1:5" ht="42.75" customHeight="1">
      <c r="A32" s="101" t="s">
        <v>28</v>
      </c>
      <c r="B32" s="101"/>
      <c r="C32" s="101"/>
      <c r="D32" s="101"/>
      <c r="E32" s="101"/>
    </row>
    <row r="33" spans="1:5" ht="14.25">
      <c r="A33" s="102" t="s">
        <v>29</v>
      </c>
      <c r="B33" s="102"/>
      <c r="C33" s="102"/>
      <c r="D33" s="102"/>
      <c r="E33" s="102"/>
    </row>
    <row r="34" spans="1:5" ht="13.35" customHeight="1">
      <c r="A34" s="6">
        <v>1</v>
      </c>
      <c r="B34" s="103" t="s">
        <v>30</v>
      </c>
      <c r="C34" s="103"/>
      <c r="D34" s="103"/>
      <c r="E34" s="30" t="s">
        <v>13</v>
      </c>
    </row>
    <row r="35" spans="1:5" ht="13.35" customHeight="1">
      <c r="A35" s="6">
        <v>2</v>
      </c>
      <c r="B35" s="103" t="s">
        <v>32</v>
      </c>
      <c r="C35" s="103"/>
      <c r="D35" s="103"/>
      <c r="E35" s="42">
        <v>1737.5</v>
      </c>
    </row>
    <row r="36" spans="1:5" ht="13.35" customHeight="1">
      <c r="A36" s="43">
        <v>3</v>
      </c>
      <c r="B36" s="103" t="s">
        <v>33</v>
      </c>
      <c r="C36" s="103"/>
      <c r="D36" s="103"/>
      <c r="E36" s="44" t="s">
        <v>124</v>
      </c>
    </row>
    <row r="37" spans="1:5" ht="13.35" customHeight="1">
      <c r="A37" s="9">
        <v>4</v>
      </c>
      <c r="B37" s="103" t="s">
        <v>35</v>
      </c>
      <c r="C37" s="103"/>
      <c r="D37" s="103"/>
      <c r="E37" s="45">
        <v>44562</v>
      </c>
    </row>
    <row r="38" spans="1:5" ht="24" customHeight="1">
      <c r="A38" s="104" t="s">
        <v>36</v>
      </c>
      <c r="B38" s="104"/>
      <c r="C38" s="104"/>
      <c r="D38" s="104"/>
      <c r="E38" s="104"/>
    </row>
    <row r="39" spans="1:5" ht="14.25">
      <c r="A39" s="46"/>
      <c r="B39" s="46"/>
      <c r="C39" s="46"/>
      <c r="D39" s="46"/>
      <c r="E39" s="46"/>
    </row>
    <row r="40" spans="1:5" ht="12.75" customHeight="1">
      <c r="A40" s="91" t="s">
        <v>37</v>
      </c>
      <c r="B40" s="91"/>
      <c r="C40" s="91"/>
      <c r="D40" s="91"/>
      <c r="E40" s="91"/>
    </row>
    <row r="41" spans="1:5" ht="12.75" customHeight="1">
      <c r="A41" s="34">
        <v>1</v>
      </c>
      <c r="B41" s="105" t="s">
        <v>38</v>
      </c>
      <c r="C41" s="105"/>
      <c r="D41" s="105"/>
      <c r="E41" s="35" t="s">
        <v>39</v>
      </c>
    </row>
    <row r="42" spans="1:5" ht="13.35" customHeight="1">
      <c r="A42" s="20" t="s">
        <v>9</v>
      </c>
      <c r="B42" s="97" t="s">
        <v>40</v>
      </c>
      <c r="C42" s="97"/>
      <c r="D42" s="97"/>
      <c r="E42" s="47">
        <f>E35</f>
        <v>1737.5</v>
      </c>
    </row>
    <row r="43" spans="1:5" ht="13.35" customHeight="1">
      <c r="A43" s="20" t="s">
        <v>11</v>
      </c>
      <c r="B43" s="97" t="s">
        <v>41</v>
      </c>
      <c r="C43" s="97"/>
      <c r="D43" s="97"/>
      <c r="E43" s="47">
        <v>0</v>
      </c>
    </row>
    <row r="44" spans="1:5" ht="13.35" customHeight="1">
      <c r="A44" s="20" t="s">
        <v>14</v>
      </c>
      <c r="B44" s="97" t="s">
        <v>42</v>
      </c>
      <c r="C44" s="97"/>
      <c r="D44" s="97"/>
      <c r="E44" s="47">
        <v>0</v>
      </c>
    </row>
    <row r="45" spans="1:5" ht="13.35" customHeight="1">
      <c r="A45" s="20" t="s">
        <v>16</v>
      </c>
      <c r="B45" s="97" t="s">
        <v>43</v>
      </c>
      <c r="C45" s="97"/>
      <c r="D45" s="97"/>
      <c r="E45" s="47">
        <v>0</v>
      </c>
    </row>
    <row r="46" spans="1:5" ht="13.35" customHeight="1">
      <c r="A46" s="20" t="s">
        <v>44</v>
      </c>
      <c r="B46" s="97" t="s">
        <v>45</v>
      </c>
      <c r="C46" s="97"/>
      <c r="D46" s="97"/>
      <c r="E46" s="47">
        <v>0</v>
      </c>
    </row>
    <row r="47" spans="1:5" ht="13.35" customHeight="1">
      <c r="A47" s="20" t="s">
        <v>46</v>
      </c>
      <c r="B47" s="97" t="s">
        <v>47</v>
      </c>
      <c r="C47" s="97"/>
      <c r="D47" s="97"/>
      <c r="E47" s="47">
        <v>0</v>
      </c>
    </row>
    <row r="48" spans="1:5" ht="13.35" customHeight="1">
      <c r="A48" s="20" t="s">
        <v>48</v>
      </c>
      <c r="B48" s="97" t="s">
        <v>49</v>
      </c>
      <c r="C48" s="97"/>
      <c r="D48" s="97"/>
      <c r="E48" s="47">
        <v>0</v>
      </c>
    </row>
    <row r="49" spans="1:5" ht="13.35" customHeight="1">
      <c r="A49" s="20" t="s">
        <v>50</v>
      </c>
      <c r="B49" s="97" t="s">
        <v>51</v>
      </c>
      <c r="C49" s="97"/>
      <c r="D49" s="97"/>
      <c r="E49" s="47">
        <v>0</v>
      </c>
    </row>
    <row r="50" spans="1:5" ht="13.35" customHeight="1">
      <c r="A50" s="106" t="s">
        <v>52</v>
      </c>
      <c r="B50" s="106"/>
      <c r="C50" s="106"/>
      <c r="D50" s="106"/>
      <c r="E50" s="48">
        <f>SUM(E42:E49)</f>
        <v>1737.5</v>
      </c>
    </row>
    <row r="51" spans="1:5" ht="13.35" customHeight="1">
      <c r="A51" s="95"/>
      <c r="B51" s="95"/>
      <c r="C51" s="95"/>
      <c r="D51" s="95"/>
      <c r="E51" s="95"/>
    </row>
    <row r="52" spans="1:5" ht="12.75" customHeight="1">
      <c r="A52" s="91" t="s">
        <v>53</v>
      </c>
      <c r="B52" s="91"/>
      <c r="C52" s="91"/>
      <c r="D52" s="91"/>
      <c r="E52" s="91"/>
    </row>
    <row r="53" spans="1:5" ht="12.75" customHeight="1">
      <c r="A53" s="34">
        <v>2</v>
      </c>
      <c r="B53" s="105" t="s">
        <v>54</v>
      </c>
      <c r="C53" s="105"/>
      <c r="D53" s="105"/>
      <c r="E53" s="35" t="s">
        <v>39</v>
      </c>
    </row>
    <row r="54" spans="1:5" ht="24" customHeight="1">
      <c r="A54" s="20" t="s">
        <v>9</v>
      </c>
      <c r="B54" s="107" t="s">
        <v>55</v>
      </c>
      <c r="C54" s="107"/>
      <c r="D54" s="107"/>
      <c r="E54" s="49">
        <v>0</v>
      </c>
    </row>
    <row r="55" spans="1:5" ht="14.25">
      <c r="A55" s="20" t="s">
        <v>11</v>
      </c>
      <c r="B55" s="107" t="s">
        <v>56</v>
      </c>
      <c r="C55" s="107"/>
      <c r="D55" s="107"/>
      <c r="E55" s="50">
        <v>484</v>
      </c>
    </row>
    <row r="56" spans="1:5" ht="13.35" customHeight="1">
      <c r="A56" s="20" t="s">
        <v>14</v>
      </c>
      <c r="B56" s="107" t="s">
        <v>57</v>
      </c>
      <c r="C56" s="107"/>
      <c r="D56" s="107"/>
      <c r="E56" s="47">
        <v>10</v>
      </c>
    </row>
    <row r="57" spans="1:5" ht="13.35" customHeight="1">
      <c r="A57" s="20" t="s">
        <v>16</v>
      </c>
      <c r="B57" s="107" t="s">
        <v>58</v>
      </c>
      <c r="C57" s="107"/>
      <c r="D57" s="107"/>
      <c r="E57" s="47">
        <v>0</v>
      </c>
    </row>
    <row r="58" spans="1:5" ht="13.35" customHeight="1">
      <c r="A58" s="20" t="s">
        <v>44</v>
      </c>
      <c r="B58" s="107" t="s">
        <v>59</v>
      </c>
      <c r="C58" s="107"/>
      <c r="D58" s="107"/>
      <c r="E58" s="47">
        <v>0</v>
      </c>
    </row>
    <row r="59" spans="1:5" ht="13.35" customHeight="1">
      <c r="A59" s="20" t="s">
        <v>46</v>
      </c>
      <c r="B59" s="107" t="s">
        <v>51</v>
      </c>
      <c r="C59" s="107"/>
      <c r="D59" s="107"/>
      <c r="E59" s="47">
        <v>0</v>
      </c>
    </row>
    <row r="60" spans="1:5" ht="13.35" customHeight="1">
      <c r="A60" s="106" t="s">
        <v>60</v>
      </c>
      <c r="B60" s="106"/>
      <c r="C60" s="106"/>
      <c r="D60" s="106"/>
      <c r="E60" s="51">
        <f>SUM(E54:E59)</f>
        <v>494</v>
      </c>
    </row>
    <row r="61" spans="1:5" ht="13.35" customHeight="1">
      <c r="A61" s="109" t="s">
        <v>61</v>
      </c>
      <c r="B61" s="109"/>
      <c r="C61" s="109"/>
      <c r="D61" s="109"/>
      <c r="E61" s="109"/>
    </row>
    <row r="62" spans="1:5" ht="13.35" customHeight="1">
      <c r="A62" s="90"/>
      <c r="B62" s="90"/>
      <c r="C62" s="90"/>
      <c r="D62" s="90"/>
      <c r="E62" s="90"/>
    </row>
    <row r="63" spans="1:5" ht="12.75" customHeight="1">
      <c r="A63" s="91" t="s">
        <v>62</v>
      </c>
      <c r="B63" s="91"/>
      <c r="C63" s="91"/>
      <c r="D63" s="91"/>
      <c r="E63" s="91"/>
    </row>
    <row r="64" spans="1:5" ht="12.75" customHeight="1">
      <c r="A64" s="34">
        <v>3</v>
      </c>
      <c r="B64" s="105" t="s">
        <v>63</v>
      </c>
      <c r="C64" s="105"/>
      <c r="D64" s="105"/>
      <c r="E64" s="35" t="s">
        <v>39</v>
      </c>
    </row>
    <row r="65" spans="1:5" ht="13.35" customHeight="1">
      <c r="A65" s="20" t="s">
        <v>9</v>
      </c>
      <c r="B65" s="97" t="s">
        <v>64</v>
      </c>
      <c r="C65" s="97"/>
      <c r="D65" s="97"/>
      <c r="E65" s="52">
        <v>22.95</v>
      </c>
    </row>
    <row r="66" spans="1:5" ht="13.35" customHeight="1">
      <c r="A66" s="20" t="s">
        <v>11</v>
      </c>
      <c r="B66" s="97" t="s">
        <v>65</v>
      </c>
      <c r="C66" s="97"/>
      <c r="D66" s="97"/>
      <c r="E66" s="53">
        <v>0</v>
      </c>
    </row>
    <row r="67" spans="1:5" ht="13.35" customHeight="1">
      <c r="A67" s="20" t="s">
        <v>14</v>
      </c>
      <c r="B67" s="97" t="s">
        <v>66</v>
      </c>
      <c r="C67" s="97"/>
      <c r="D67" s="97"/>
      <c r="E67" s="53">
        <v>0</v>
      </c>
    </row>
    <row r="68" spans="1:5" ht="13.35" customHeight="1">
      <c r="A68" s="20" t="s">
        <v>16</v>
      </c>
      <c r="B68" s="97" t="s">
        <v>51</v>
      </c>
      <c r="C68" s="97"/>
      <c r="D68" s="97"/>
      <c r="E68" s="53" t="s">
        <v>67</v>
      </c>
    </row>
    <row r="69" spans="1:5" ht="13.35" customHeight="1">
      <c r="A69" s="110" t="s">
        <v>68</v>
      </c>
      <c r="B69" s="110"/>
      <c r="C69" s="110"/>
      <c r="D69" s="110"/>
      <c r="E69" s="51">
        <f>SUM(E65:E68)</f>
        <v>22.95</v>
      </c>
    </row>
    <row r="70" spans="1:5" ht="13.35" customHeight="1">
      <c r="A70" s="109" t="s">
        <v>69</v>
      </c>
      <c r="B70" s="109"/>
      <c r="C70" s="109"/>
      <c r="D70" s="109"/>
      <c r="E70" s="109"/>
    </row>
    <row r="71" spans="1:5" ht="13.35" customHeight="1">
      <c r="A71" s="90"/>
      <c r="B71" s="90"/>
      <c r="C71" s="90"/>
      <c r="D71" s="90"/>
      <c r="E71" s="90"/>
    </row>
    <row r="72" spans="1:5" ht="12.75" customHeight="1">
      <c r="A72" s="91" t="s">
        <v>70</v>
      </c>
      <c r="B72" s="91"/>
      <c r="C72" s="91"/>
      <c r="D72" s="91"/>
      <c r="E72" s="91"/>
    </row>
    <row r="73" spans="1:5" ht="12.75" customHeight="1">
      <c r="A73" s="111" t="s">
        <v>71</v>
      </c>
      <c r="B73" s="111"/>
      <c r="C73" s="111"/>
      <c r="D73" s="111"/>
      <c r="E73" s="111"/>
    </row>
    <row r="74" spans="1:5" ht="12.75" customHeight="1">
      <c r="A74" s="34" t="s">
        <v>72</v>
      </c>
      <c r="B74" s="105" t="s">
        <v>71</v>
      </c>
      <c r="C74" s="105"/>
      <c r="D74" s="35" t="s">
        <v>73</v>
      </c>
      <c r="E74" s="35" t="s">
        <v>39</v>
      </c>
    </row>
    <row r="75" spans="1:5" ht="13.35" customHeight="1">
      <c r="A75" s="20" t="s">
        <v>9</v>
      </c>
      <c r="B75" s="97" t="s">
        <v>74</v>
      </c>
      <c r="C75" s="97"/>
      <c r="D75" s="54">
        <v>0.2</v>
      </c>
      <c r="E75" s="55">
        <f>E50*D75</f>
        <v>347.5</v>
      </c>
    </row>
    <row r="76" spans="1:5" ht="13.35" customHeight="1">
      <c r="A76" s="20" t="s">
        <v>11</v>
      </c>
      <c r="B76" s="97" t="s">
        <v>75</v>
      </c>
      <c r="C76" s="97"/>
      <c r="D76" s="56">
        <v>0.08</v>
      </c>
      <c r="E76" s="55">
        <f>E50*D76</f>
        <v>139</v>
      </c>
    </row>
    <row r="77" spans="1:5" ht="24" customHeight="1">
      <c r="A77" s="20" t="s">
        <v>14</v>
      </c>
      <c r="B77" s="97" t="s">
        <v>76</v>
      </c>
      <c r="C77" s="97"/>
      <c r="D77" s="57">
        <v>0.03</v>
      </c>
      <c r="E77" s="55">
        <f>E50*D77</f>
        <v>52.125</v>
      </c>
    </row>
    <row r="78" spans="1:5" ht="14.25">
      <c r="A78" s="20" t="s">
        <v>16</v>
      </c>
      <c r="B78" s="97" t="s">
        <v>77</v>
      </c>
      <c r="C78" s="97"/>
      <c r="D78" s="56">
        <v>2.5000000000000001E-2</v>
      </c>
      <c r="E78" s="55">
        <f>E50*D78</f>
        <v>43.4375</v>
      </c>
    </row>
    <row r="79" spans="1:5" ht="13.35" customHeight="1">
      <c r="A79" s="20" t="s">
        <v>44</v>
      </c>
      <c r="B79" s="97" t="s">
        <v>78</v>
      </c>
      <c r="C79" s="97"/>
      <c r="D79" s="56">
        <v>1.4999999999999999E-2</v>
      </c>
      <c r="E79" s="55">
        <f>E50*D79</f>
        <v>26.0625</v>
      </c>
    </row>
    <row r="80" spans="1:5" ht="13.35" customHeight="1">
      <c r="A80" s="20" t="s">
        <v>46</v>
      </c>
      <c r="B80" s="97" t="s">
        <v>79</v>
      </c>
      <c r="C80" s="97"/>
      <c r="D80" s="56">
        <v>0.01</v>
      </c>
      <c r="E80" s="55">
        <f>E50*D80</f>
        <v>17.375</v>
      </c>
    </row>
    <row r="81" spans="1:5" ht="13.35" customHeight="1">
      <c r="A81" s="20" t="s">
        <v>48</v>
      </c>
      <c r="B81" s="97" t="s">
        <v>80</v>
      </c>
      <c r="C81" s="97"/>
      <c r="D81" s="56">
        <v>6.0000000000000001E-3</v>
      </c>
      <c r="E81" s="55">
        <f>E50*D81</f>
        <v>10.425000000000001</v>
      </c>
    </row>
    <row r="82" spans="1:5" ht="13.35" customHeight="1">
      <c r="A82" s="20" t="s">
        <v>50</v>
      </c>
      <c r="B82" s="97" t="s">
        <v>81</v>
      </c>
      <c r="C82" s="97"/>
      <c r="D82" s="56">
        <v>2E-3</v>
      </c>
      <c r="E82" s="55">
        <f>E50*D82</f>
        <v>3.4750000000000001</v>
      </c>
    </row>
    <row r="83" spans="1:5" ht="13.35" customHeight="1">
      <c r="A83" s="110" t="s">
        <v>82</v>
      </c>
      <c r="B83" s="110"/>
      <c r="C83" s="110"/>
      <c r="D83" s="58">
        <f>SUM(D75:D82)</f>
        <v>0.3680000000000001</v>
      </c>
      <c r="E83" s="51">
        <f>SUM(E75:E82)</f>
        <v>639.4</v>
      </c>
    </row>
    <row r="84" spans="1:5" ht="13.35" customHeight="1">
      <c r="A84" s="109" t="s">
        <v>83</v>
      </c>
      <c r="B84" s="109"/>
      <c r="C84" s="109"/>
      <c r="D84" s="109"/>
      <c r="E84" s="109"/>
    </row>
    <row r="85" spans="1:5" ht="14.25">
      <c r="A85" s="112" t="s">
        <v>84</v>
      </c>
      <c r="B85" s="112"/>
      <c r="C85" s="112"/>
      <c r="D85" s="112"/>
      <c r="E85" s="112"/>
    </row>
    <row r="86" spans="1:5" ht="12.75" customHeight="1">
      <c r="A86" s="90"/>
      <c r="B86" s="90"/>
      <c r="C86" s="90"/>
      <c r="D86" s="90"/>
      <c r="E86" s="90"/>
    </row>
    <row r="87" spans="1:5" ht="12.75" customHeight="1">
      <c r="A87" s="111" t="s">
        <v>85</v>
      </c>
      <c r="B87" s="111"/>
      <c r="C87" s="111"/>
      <c r="D87" s="111"/>
      <c r="E87" s="111"/>
    </row>
    <row r="88" spans="1:5" ht="12.75" customHeight="1">
      <c r="A88" s="34" t="s">
        <v>11</v>
      </c>
      <c r="B88" s="105" t="s">
        <v>85</v>
      </c>
      <c r="C88" s="105"/>
      <c r="D88" s="35" t="s">
        <v>73</v>
      </c>
      <c r="E88" s="35" t="s">
        <v>39</v>
      </c>
    </row>
    <row r="89" spans="1:5" ht="13.35" customHeight="1">
      <c r="A89" s="20" t="s">
        <v>9</v>
      </c>
      <c r="B89" s="97" t="s">
        <v>86</v>
      </c>
      <c r="C89" s="97"/>
      <c r="D89" s="59">
        <v>8.3299999999999999E-2</v>
      </c>
      <c r="E89" s="55">
        <f>E50*D89</f>
        <v>144.73374999999999</v>
      </c>
    </row>
    <row r="90" spans="1:5" ht="13.35" customHeight="1">
      <c r="A90" s="20" t="s">
        <v>11</v>
      </c>
      <c r="B90" s="97" t="s">
        <v>87</v>
      </c>
      <c r="C90" s="97"/>
      <c r="D90" s="60">
        <v>0.1203</v>
      </c>
      <c r="E90" s="55">
        <f>E50*D90</f>
        <v>209.02125000000001</v>
      </c>
    </row>
    <row r="91" spans="1:5" ht="13.35" customHeight="1">
      <c r="A91" s="20" t="s">
        <v>14</v>
      </c>
      <c r="B91" s="97" t="s">
        <v>88</v>
      </c>
      <c r="C91" s="97"/>
      <c r="D91" s="60">
        <v>3.7000000000000002E-3</v>
      </c>
      <c r="E91" s="55">
        <f>D91*E50</f>
        <v>6.42875</v>
      </c>
    </row>
    <row r="92" spans="1:5" ht="13.35" customHeight="1">
      <c r="A92" s="20" t="s">
        <v>16</v>
      </c>
      <c r="B92" s="97" t="s">
        <v>89</v>
      </c>
      <c r="C92" s="97"/>
      <c r="D92" s="60">
        <v>1.8499999999999999E-2</v>
      </c>
      <c r="E92" s="55">
        <f>E50*D92</f>
        <v>32.143749999999997</v>
      </c>
    </row>
    <row r="93" spans="1:5" ht="13.35" customHeight="1">
      <c r="A93" s="20" t="s">
        <v>44</v>
      </c>
      <c r="B93" s="97" t="s">
        <v>90</v>
      </c>
      <c r="C93" s="97"/>
      <c r="D93" s="60">
        <v>1.2999999999999999E-2</v>
      </c>
      <c r="E93" s="55">
        <f>E50*D93</f>
        <v>22.587499999999999</v>
      </c>
    </row>
    <row r="94" spans="1:5" ht="13.35" customHeight="1">
      <c r="A94" s="20" t="s">
        <v>46</v>
      </c>
      <c r="B94" s="97" t="s">
        <v>91</v>
      </c>
      <c r="C94" s="97"/>
      <c r="D94" s="60">
        <v>2.9899999999999999E-2</v>
      </c>
      <c r="E94" s="55">
        <f>E50*D94</f>
        <v>51.951250000000002</v>
      </c>
    </row>
    <row r="95" spans="1:5" ht="13.35" customHeight="1">
      <c r="A95" s="20" t="s">
        <v>48</v>
      </c>
      <c r="B95" s="97" t="s">
        <v>92</v>
      </c>
      <c r="C95" s="97"/>
      <c r="D95" s="60">
        <v>1.3299999999999999E-2</v>
      </c>
      <c r="E95" s="55">
        <f>E50*D95</f>
        <v>23.108750000000001</v>
      </c>
    </row>
    <row r="96" spans="1:5" ht="13.35" customHeight="1">
      <c r="A96" s="110" t="s">
        <v>82</v>
      </c>
      <c r="B96" s="110"/>
      <c r="C96" s="110"/>
      <c r="D96" s="58">
        <f>SUM(D89:D95)</f>
        <v>0.28199999999999997</v>
      </c>
      <c r="E96" s="51">
        <f>SUM(E89:E95)</f>
        <v>489.97499999999997</v>
      </c>
    </row>
    <row r="97" spans="1:7" ht="13.35" customHeight="1">
      <c r="A97" s="95"/>
      <c r="B97" s="95"/>
      <c r="C97" s="95"/>
      <c r="D97" s="95"/>
      <c r="E97" s="95"/>
    </row>
    <row r="98" spans="1:7" ht="12.75" customHeight="1">
      <c r="A98" s="111" t="s">
        <v>93</v>
      </c>
      <c r="B98" s="111"/>
      <c r="C98" s="111"/>
      <c r="D98" s="111"/>
      <c r="E98" s="111"/>
    </row>
    <row r="99" spans="1:7" ht="12.75" customHeight="1">
      <c r="A99" s="34" t="s">
        <v>14</v>
      </c>
      <c r="B99" s="113" t="s">
        <v>93</v>
      </c>
      <c r="C99" s="113"/>
      <c r="D99" s="35" t="s">
        <v>73</v>
      </c>
      <c r="E99" s="35" t="s">
        <v>39</v>
      </c>
    </row>
    <row r="100" spans="1:7" ht="13.35" customHeight="1">
      <c r="A100" s="20" t="s">
        <v>9</v>
      </c>
      <c r="B100" s="114" t="s">
        <v>94</v>
      </c>
      <c r="C100" s="114"/>
      <c r="D100" s="61">
        <v>1.6500000000000001E-2</v>
      </c>
      <c r="E100" s="62">
        <f>E50*D100</f>
        <v>28.668750000000003</v>
      </c>
    </row>
    <row r="101" spans="1:7" ht="13.35" customHeight="1">
      <c r="A101" s="20" t="s">
        <v>11</v>
      </c>
      <c r="B101" s="114" t="s">
        <v>95</v>
      </c>
      <c r="C101" s="114"/>
      <c r="D101" s="63">
        <v>3.7999999999999999E-2</v>
      </c>
      <c r="E101" s="62">
        <f>E50*D101</f>
        <v>66.024999999999991</v>
      </c>
    </row>
    <row r="102" spans="1:7" ht="13.35" customHeight="1">
      <c r="A102" s="20" t="s">
        <v>14</v>
      </c>
      <c r="B102" s="114" t="s">
        <v>96</v>
      </c>
      <c r="C102" s="114"/>
      <c r="D102" s="63">
        <v>0.04</v>
      </c>
      <c r="E102" s="62">
        <f>E50*D102</f>
        <v>69.5</v>
      </c>
    </row>
    <row r="103" spans="1:7" ht="13.35" customHeight="1">
      <c r="A103" s="110" t="s">
        <v>82</v>
      </c>
      <c r="B103" s="110"/>
      <c r="C103" s="110"/>
      <c r="D103" s="58">
        <f>SUM(D100:D102)</f>
        <v>9.4500000000000001E-2</v>
      </c>
      <c r="E103" s="51">
        <f>SUM(E100:E102)</f>
        <v>164.19374999999999</v>
      </c>
    </row>
    <row r="104" spans="1:7" ht="13.35" customHeight="1">
      <c r="A104" s="64"/>
      <c r="B104" s="64"/>
      <c r="C104" s="64"/>
      <c r="D104" s="64"/>
      <c r="E104" s="64"/>
      <c r="F104" s="65"/>
      <c r="G104" s="65"/>
    </row>
    <row r="105" spans="1:7" ht="12.75" customHeight="1">
      <c r="A105" s="111" t="s">
        <v>97</v>
      </c>
      <c r="B105" s="111"/>
      <c r="C105" s="111"/>
      <c r="D105" s="111"/>
      <c r="E105" s="111"/>
    </row>
    <row r="106" spans="1:7" ht="12.75" customHeight="1">
      <c r="A106" s="34" t="s">
        <v>16</v>
      </c>
      <c r="B106" s="113" t="s">
        <v>97</v>
      </c>
      <c r="C106" s="113"/>
      <c r="D106" s="35" t="s">
        <v>73</v>
      </c>
      <c r="E106" s="35" t="s">
        <v>39</v>
      </c>
    </row>
    <row r="107" spans="1:7" ht="13.35" customHeight="1">
      <c r="A107" s="20" t="s">
        <v>9</v>
      </c>
      <c r="B107" s="103" t="s">
        <v>98</v>
      </c>
      <c r="C107" s="103"/>
      <c r="D107" s="66">
        <v>0.1038</v>
      </c>
      <c r="E107" s="55">
        <f>E50*D107</f>
        <v>180.35249999999999</v>
      </c>
    </row>
    <row r="108" spans="1:7" ht="13.35" customHeight="1">
      <c r="A108" s="110" t="s">
        <v>82</v>
      </c>
      <c r="B108" s="110"/>
      <c r="C108" s="110"/>
      <c r="D108" s="58">
        <v>0.1038</v>
      </c>
      <c r="E108" s="51">
        <f>SUM(E107)</f>
        <v>180.35249999999999</v>
      </c>
    </row>
    <row r="109" spans="1:7" ht="13.35" customHeight="1">
      <c r="A109" s="95"/>
      <c r="B109" s="95"/>
      <c r="C109" s="95"/>
      <c r="D109" s="95"/>
      <c r="E109" s="95"/>
    </row>
    <row r="110" spans="1:7" ht="12.75" customHeight="1">
      <c r="A110" s="115" t="s">
        <v>99</v>
      </c>
      <c r="B110" s="115"/>
      <c r="C110" s="115"/>
      <c r="D110" s="115"/>
      <c r="E110" s="115"/>
    </row>
    <row r="111" spans="1:7" ht="12.75" customHeight="1">
      <c r="A111" s="34">
        <v>4</v>
      </c>
      <c r="B111" s="116" t="s">
        <v>100</v>
      </c>
      <c r="C111" s="116"/>
      <c r="D111" s="41" t="s">
        <v>73</v>
      </c>
      <c r="E111" s="35" t="s">
        <v>39</v>
      </c>
    </row>
    <row r="112" spans="1:7" ht="13.35" customHeight="1">
      <c r="A112" s="20" t="s">
        <v>72</v>
      </c>
      <c r="B112" s="97" t="s">
        <v>71</v>
      </c>
      <c r="C112" s="97"/>
      <c r="D112" s="61">
        <v>0.36799999999999999</v>
      </c>
      <c r="E112" s="55">
        <f>E83</f>
        <v>639.4</v>
      </c>
    </row>
    <row r="113" spans="1:5" ht="13.35" customHeight="1">
      <c r="A113" s="20" t="s">
        <v>101</v>
      </c>
      <c r="B113" s="97" t="s">
        <v>85</v>
      </c>
      <c r="C113" s="97"/>
      <c r="D113" s="61">
        <v>0.28199999999999997</v>
      </c>
      <c r="E113" s="55">
        <f>E96</f>
        <v>489.97499999999997</v>
      </c>
    </row>
    <row r="114" spans="1:5" ht="13.35" customHeight="1">
      <c r="A114" s="20" t="s">
        <v>102</v>
      </c>
      <c r="B114" s="97" t="s">
        <v>93</v>
      </c>
      <c r="C114" s="97"/>
      <c r="D114" s="61">
        <v>9.4500000000000001E-2</v>
      </c>
      <c r="E114" s="55">
        <f>E103</f>
        <v>164.19374999999999</v>
      </c>
    </row>
    <row r="115" spans="1:5" ht="13.35" customHeight="1">
      <c r="A115" s="20" t="s">
        <v>103</v>
      </c>
      <c r="B115" s="97" t="s">
        <v>97</v>
      </c>
      <c r="C115" s="97"/>
      <c r="D115" s="61">
        <v>0.1038</v>
      </c>
      <c r="E115" s="55">
        <f>E108</f>
        <v>180.35249999999999</v>
      </c>
    </row>
    <row r="116" spans="1:5" ht="13.35" customHeight="1">
      <c r="A116" s="20" t="s">
        <v>104</v>
      </c>
      <c r="B116" s="103" t="s">
        <v>51</v>
      </c>
      <c r="C116" s="103"/>
      <c r="D116" s="67" t="s">
        <v>67</v>
      </c>
      <c r="E116" s="55">
        <v>0</v>
      </c>
    </row>
    <row r="117" spans="1:5" ht="13.35" customHeight="1">
      <c r="A117" s="110" t="s">
        <v>82</v>
      </c>
      <c r="B117" s="110"/>
      <c r="C117" s="110"/>
      <c r="D117" s="58">
        <v>0.84830000000000005</v>
      </c>
      <c r="E117" s="51">
        <f>SUM(E112:E116)</f>
        <v>1473.9212499999999</v>
      </c>
    </row>
    <row r="118" spans="1:5" ht="13.35" customHeight="1">
      <c r="A118" s="95"/>
      <c r="B118" s="95"/>
      <c r="C118" s="95"/>
      <c r="D118" s="95"/>
      <c r="E118" s="95"/>
    </row>
    <row r="119" spans="1:5" ht="12.75" customHeight="1">
      <c r="A119" s="115" t="s">
        <v>105</v>
      </c>
      <c r="B119" s="115"/>
      <c r="C119" s="115"/>
      <c r="D119" s="115"/>
      <c r="E119" s="115"/>
    </row>
    <row r="120" spans="1:5" ht="12.75" customHeight="1">
      <c r="A120" s="68">
        <v>5</v>
      </c>
      <c r="B120" s="105" t="s">
        <v>106</v>
      </c>
      <c r="C120" s="105"/>
      <c r="D120" s="69" t="s">
        <v>73</v>
      </c>
      <c r="E120" s="35" t="s">
        <v>39</v>
      </c>
    </row>
    <row r="121" spans="1:5" ht="13.35" customHeight="1">
      <c r="A121" s="20" t="s">
        <v>9</v>
      </c>
      <c r="B121" s="97" t="s">
        <v>107</v>
      </c>
      <c r="C121" s="97"/>
      <c r="D121" s="70">
        <v>0.06</v>
      </c>
      <c r="E121" s="62">
        <f>E137*D121</f>
        <v>223.70227499999999</v>
      </c>
    </row>
    <row r="122" spans="1:5" ht="13.35" customHeight="1">
      <c r="A122" s="20" t="s">
        <v>16</v>
      </c>
      <c r="B122" s="97" t="s">
        <v>108</v>
      </c>
      <c r="C122" s="97"/>
      <c r="D122" s="71">
        <v>3.6499999999999998E-2</v>
      </c>
      <c r="E122" s="62">
        <f>(E137+E121+E124)*3.65/91.35</f>
        <v>169.82761654351395</v>
      </c>
    </row>
    <row r="123" spans="1:5" ht="13.35" customHeight="1">
      <c r="A123" s="20" t="s">
        <v>44</v>
      </c>
      <c r="B123" s="97" t="s">
        <v>109</v>
      </c>
      <c r="C123" s="97"/>
      <c r="D123" s="71">
        <v>0.05</v>
      </c>
      <c r="E123" s="62">
        <f>(E137+E121+E124)*5/91.35</f>
        <v>232.64057060755337</v>
      </c>
    </row>
    <row r="124" spans="1:5" ht="13.35" customHeight="1">
      <c r="A124" s="20" t="s">
        <v>46</v>
      </c>
      <c r="B124" s="97" t="s">
        <v>110</v>
      </c>
      <c r="C124" s="97"/>
      <c r="D124" s="71">
        <v>0.08</v>
      </c>
      <c r="E124" s="62">
        <f>E137*D124</f>
        <v>298.2697</v>
      </c>
    </row>
    <row r="125" spans="1:5" ht="13.35" customHeight="1">
      <c r="A125" s="110" t="s">
        <v>82</v>
      </c>
      <c r="B125" s="110"/>
      <c r="C125" s="110"/>
      <c r="D125" s="58">
        <f>SUM(D121:D124)</f>
        <v>0.22650000000000003</v>
      </c>
      <c r="E125" s="72">
        <f>SUM(E121:E124)</f>
        <v>924.4401621510674</v>
      </c>
    </row>
    <row r="126" spans="1:5" ht="13.35" customHeight="1">
      <c r="A126" s="117" t="s">
        <v>112</v>
      </c>
      <c r="B126" s="117"/>
      <c r="C126" s="117"/>
      <c r="D126" s="117"/>
      <c r="E126" s="117"/>
    </row>
    <row r="127" spans="1:5" ht="12.75" customHeight="1">
      <c r="A127" s="112" t="s">
        <v>113</v>
      </c>
      <c r="B127" s="112"/>
      <c r="C127" s="112"/>
      <c r="D127" s="112"/>
      <c r="E127" s="112"/>
    </row>
    <row r="128" spans="1:5" ht="12.75" customHeight="1">
      <c r="A128" s="73"/>
      <c r="B128" s="73"/>
      <c r="C128" s="73"/>
      <c r="D128" s="73"/>
      <c r="E128" s="73"/>
    </row>
    <row r="129" spans="1:5" ht="12.75" customHeight="1">
      <c r="A129" s="91" t="s">
        <v>114</v>
      </c>
      <c r="B129" s="91"/>
      <c r="C129" s="91"/>
      <c r="D129" s="91"/>
      <c r="E129" s="91"/>
    </row>
    <row r="130" spans="1:5" ht="12.75" customHeight="1">
      <c r="A130" s="118" t="s">
        <v>115</v>
      </c>
      <c r="B130" s="118"/>
      <c r="C130" s="118"/>
      <c r="D130" s="118"/>
      <c r="E130" s="118"/>
    </row>
    <row r="131" spans="1:5" ht="13.35" customHeight="1">
      <c r="A131" s="3"/>
      <c r="B131" s="3"/>
      <c r="C131" s="3"/>
      <c r="D131" s="3"/>
      <c r="E131" s="3"/>
    </row>
    <row r="132" spans="1:5" ht="12.75" customHeight="1">
      <c r="A132" s="116" t="s">
        <v>116</v>
      </c>
      <c r="B132" s="116"/>
      <c r="C132" s="116"/>
      <c r="D132" s="116"/>
      <c r="E132" s="35" t="s">
        <v>39</v>
      </c>
    </row>
    <row r="133" spans="1:5" ht="13.35" customHeight="1">
      <c r="A133" s="74" t="s">
        <v>9</v>
      </c>
      <c r="B133" s="103" t="s">
        <v>117</v>
      </c>
      <c r="C133" s="103"/>
      <c r="D133" s="103"/>
      <c r="E133" s="55">
        <f>E50</f>
        <v>1737.5</v>
      </c>
    </row>
    <row r="134" spans="1:5" ht="13.35" customHeight="1">
      <c r="A134" s="74" t="s">
        <v>11</v>
      </c>
      <c r="B134" s="103" t="s">
        <v>118</v>
      </c>
      <c r="C134" s="103"/>
      <c r="D134" s="103"/>
      <c r="E134" s="55">
        <f>E60</f>
        <v>494</v>
      </c>
    </row>
    <row r="135" spans="1:5" ht="13.35" customHeight="1">
      <c r="A135" s="74" t="s">
        <v>14</v>
      </c>
      <c r="B135" s="97" t="s">
        <v>119</v>
      </c>
      <c r="C135" s="97"/>
      <c r="D135" s="97"/>
      <c r="E135" s="55">
        <f>E69</f>
        <v>22.95</v>
      </c>
    </row>
    <row r="136" spans="1:5" ht="13.35" customHeight="1">
      <c r="A136" s="74" t="s">
        <v>16</v>
      </c>
      <c r="B136" s="103" t="s">
        <v>120</v>
      </c>
      <c r="C136" s="103"/>
      <c r="D136" s="103"/>
      <c r="E136" s="55">
        <f>E117</f>
        <v>1473.9212499999999</v>
      </c>
    </row>
    <row r="137" spans="1:5" ht="13.35" customHeight="1">
      <c r="A137" s="110" t="s">
        <v>121</v>
      </c>
      <c r="B137" s="110"/>
      <c r="C137" s="110"/>
      <c r="D137" s="110"/>
      <c r="E137" s="75">
        <f>SUM(E133:E136)</f>
        <v>3728.3712499999997</v>
      </c>
    </row>
    <row r="138" spans="1:5" ht="13.35" customHeight="1">
      <c r="A138" s="74" t="s">
        <v>44</v>
      </c>
      <c r="B138" s="103" t="s">
        <v>122</v>
      </c>
      <c r="C138" s="103"/>
      <c r="D138" s="103"/>
      <c r="E138" s="62">
        <f>E125</f>
        <v>924.4401621510674</v>
      </c>
    </row>
    <row r="139" spans="1:5" ht="13.35" customHeight="1">
      <c r="A139" s="110" t="s">
        <v>125</v>
      </c>
      <c r="B139" s="110"/>
      <c r="C139" s="110"/>
      <c r="D139" s="110"/>
      <c r="E139" s="51">
        <f>SUM(E137:E138)</f>
        <v>4652.8114121510671</v>
      </c>
    </row>
  </sheetData>
  <mergeCells count="138">
    <mergeCell ref="A130:E130"/>
    <mergeCell ref="A132:D132"/>
    <mergeCell ref="B133:D133"/>
    <mergeCell ref="B134:D134"/>
    <mergeCell ref="B135:D135"/>
    <mergeCell ref="B136:D136"/>
    <mergeCell ref="A137:D137"/>
    <mergeCell ref="B138:D138"/>
    <mergeCell ref="A139:D139"/>
    <mergeCell ref="B120:C120"/>
    <mergeCell ref="B121:C121"/>
    <mergeCell ref="B122:C122"/>
    <mergeCell ref="B123:C123"/>
    <mergeCell ref="B124:C124"/>
    <mergeCell ref="A125:C125"/>
    <mergeCell ref="A126:E126"/>
    <mergeCell ref="A127:E127"/>
    <mergeCell ref="A129:E129"/>
    <mergeCell ref="B111:C111"/>
    <mergeCell ref="B112:C112"/>
    <mergeCell ref="B113:C113"/>
    <mergeCell ref="B114:C114"/>
    <mergeCell ref="B115:C115"/>
    <mergeCell ref="B116:C116"/>
    <mergeCell ref="A117:C117"/>
    <mergeCell ref="A118:E118"/>
    <mergeCell ref="A119:E119"/>
    <mergeCell ref="B101:C101"/>
    <mergeCell ref="B102:C102"/>
    <mergeCell ref="A103:C103"/>
    <mergeCell ref="A105:E105"/>
    <mergeCell ref="B106:C106"/>
    <mergeCell ref="B107:C107"/>
    <mergeCell ref="A108:C108"/>
    <mergeCell ref="A109:E109"/>
    <mergeCell ref="A110:E110"/>
    <mergeCell ref="B92:C92"/>
    <mergeCell ref="B93:C93"/>
    <mergeCell ref="B94:C94"/>
    <mergeCell ref="B95:C95"/>
    <mergeCell ref="A96:C96"/>
    <mergeCell ref="A97:E97"/>
    <mergeCell ref="A98:E98"/>
    <mergeCell ref="B99:C99"/>
    <mergeCell ref="B100:C100"/>
    <mergeCell ref="A83:C83"/>
    <mergeCell ref="A84:E84"/>
    <mergeCell ref="A85:E85"/>
    <mergeCell ref="A86:E86"/>
    <mergeCell ref="A87:E87"/>
    <mergeCell ref="B88:C88"/>
    <mergeCell ref="B89:C89"/>
    <mergeCell ref="B90:C90"/>
    <mergeCell ref="B91:C91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65:D65"/>
    <mergeCell ref="B66:D66"/>
    <mergeCell ref="B67:D67"/>
    <mergeCell ref="B68:D68"/>
    <mergeCell ref="A69:D69"/>
    <mergeCell ref="A70:E70"/>
    <mergeCell ref="A71:E71"/>
    <mergeCell ref="A72:E72"/>
    <mergeCell ref="A73:E73"/>
    <mergeCell ref="B56:D56"/>
    <mergeCell ref="B57:D57"/>
    <mergeCell ref="B58:D58"/>
    <mergeCell ref="B59:D59"/>
    <mergeCell ref="A60:D60"/>
    <mergeCell ref="A61:E61"/>
    <mergeCell ref="A62:E62"/>
    <mergeCell ref="A63:E63"/>
    <mergeCell ref="B64:D64"/>
    <mergeCell ref="B47:D47"/>
    <mergeCell ref="B48:D48"/>
    <mergeCell ref="B49:D49"/>
    <mergeCell ref="A50:D50"/>
    <mergeCell ref="A51:E51"/>
    <mergeCell ref="A52:E52"/>
    <mergeCell ref="B53:D53"/>
    <mergeCell ref="B54:D54"/>
    <mergeCell ref="B55:D55"/>
    <mergeCell ref="B37:D37"/>
    <mergeCell ref="A38:E38"/>
    <mergeCell ref="A40:E40"/>
    <mergeCell ref="B41:D41"/>
    <mergeCell ref="B42:D42"/>
    <mergeCell ref="B43:D43"/>
    <mergeCell ref="B44:D44"/>
    <mergeCell ref="B45:D45"/>
    <mergeCell ref="B46:D46"/>
    <mergeCell ref="A27:B27"/>
    <mergeCell ref="D27:E27"/>
    <mergeCell ref="A29:E29"/>
    <mergeCell ref="A31:B31"/>
    <mergeCell ref="A32:E32"/>
    <mergeCell ref="A33:E33"/>
    <mergeCell ref="B34:D34"/>
    <mergeCell ref="B35:D35"/>
    <mergeCell ref="B36:D36"/>
    <mergeCell ref="A20:E20"/>
    <mergeCell ref="A23:B23"/>
    <mergeCell ref="D23:E23"/>
    <mergeCell ref="A24:B24"/>
    <mergeCell ref="D24:E24"/>
    <mergeCell ref="A25:B25"/>
    <mergeCell ref="D25:E25"/>
    <mergeCell ref="A26:B26"/>
    <mergeCell ref="D26:E26"/>
    <mergeCell ref="C21:C22"/>
    <mergeCell ref="A21:B22"/>
    <mergeCell ref="D21:E22"/>
    <mergeCell ref="A10:B10"/>
    <mergeCell ref="C10:E10"/>
    <mergeCell ref="A12:E12"/>
    <mergeCell ref="A13:E13"/>
    <mergeCell ref="B14:D14"/>
    <mergeCell ref="B15:D15"/>
    <mergeCell ref="B16:D16"/>
    <mergeCell ref="B17:D17"/>
    <mergeCell ref="A19:E19"/>
    <mergeCell ref="A1:E1"/>
    <mergeCell ref="B2:E2"/>
    <mergeCell ref="A3:E3"/>
    <mergeCell ref="A5:E5"/>
    <mergeCell ref="A6:E6"/>
    <mergeCell ref="A8:B8"/>
    <mergeCell ref="C8:E8"/>
    <mergeCell ref="A9:B9"/>
    <mergeCell ref="C9:E9"/>
  </mergeCells>
  <pageMargins left="0.70866141732283505" right="0.70866141732283505" top="0.74803149606299202" bottom="0.74803149606299202" header="0.31496062992126" footer="0.31496062992126"/>
  <pageSetup paperSize="9" scale="80" fitToWidth="0" fitToHeight="0" orientation="portrait"/>
  <headerFooter alignWithMargins="0"/>
  <rowBreaks count="1" manualBreakCount="1">
    <brk id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39"/>
  <sheetViews>
    <sheetView topLeftCell="A123" workbookViewId="0">
      <selection activeCell="H61" sqref="H61"/>
    </sheetView>
  </sheetViews>
  <sheetFormatPr defaultColWidth="9" defaultRowHeight="13.35" customHeight="1"/>
  <cols>
    <col min="1" max="1" width="4.375" style="23" customWidth="1"/>
    <col min="2" max="2" width="33.125" style="23" customWidth="1"/>
    <col min="3" max="3" width="23.75" style="23" customWidth="1"/>
    <col min="4" max="4" width="11.875" style="23" customWidth="1"/>
    <col min="5" max="5" width="20.125" style="24" customWidth="1"/>
    <col min="6" max="1024" width="10.625" style="1" customWidth="1"/>
  </cols>
  <sheetData>
    <row r="1" spans="1:5" ht="16.350000000000001" customHeight="1">
      <c r="A1" s="88" t="s">
        <v>0</v>
      </c>
      <c r="B1" s="88"/>
      <c r="C1" s="88"/>
      <c r="D1" s="88"/>
      <c r="E1" s="88"/>
    </row>
    <row r="2" spans="1:5" ht="17.649999999999999" customHeight="1">
      <c r="A2" s="25"/>
      <c r="B2" s="89" t="s">
        <v>1</v>
      </c>
      <c r="C2" s="89"/>
      <c r="D2" s="89"/>
      <c r="E2" s="89"/>
    </row>
    <row r="3" spans="1:5" ht="12.75" customHeight="1">
      <c r="A3" s="90"/>
      <c r="B3" s="90"/>
      <c r="C3" s="90"/>
      <c r="D3" s="90"/>
      <c r="E3" s="90"/>
    </row>
    <row r="4" spans="1:5" ht="12.75" customHeight="1">
      <c r="A4" s="26"/>
      <c r="B4" s="26"/>
      <c r="C4" s="26"/>
      <c r="D4" s="26"/>
      <c r="E4" s="26"/>
    </row>
    <row r="5" spans="1:5" ht="12.75" customHeight="1">
      <c r="A5" s="91" t="s">
        <v>2</v>
      </c>
      <c r="B5" s="91"/>
      <c r="C5" s="91"/>
      <c r="D5" s="91"/>
      <c r="E5" s="91"/>
    </row>
    <row r="6" spans="1:5" ht="12.75" customHeight="1">
      <c r="A6" s="91"/>
      <c r="B6" s="91"/>
      <c r="C6" s="91"/>
      <c r="D6" s="91"/>
      <c r="E6" s="91"/>
    </row>
    <row r="7" spans="1:5" ht="14.25"/>
    <row r="8" spans="1:5" ht="12.75" customHeight="1">
      <c r="A8" s="92" t="s">
        <v>3</v>
      </c>
      <c r="B8" s="92"/>
      <c r="C8" s="93"/>
      <c r="D8" s="93"/>
      <c r="E8" s="93"/>
    </row>
    <row r="9" spans="1:5" ht="12.75" customHeight="1">
      <c r="A9" s="92" t="s">
        <v>4</v>
      </c>
      <c r="B9" s="92"/>
      <c r="C9" s="94" t="s">
        <v>5</v>
      </c>
      <c r="D9" s="94"/>
      <c r="E9" s="94"/>
    </row>
    <row r="10" spans="1:5" ht="12.75" customHeight="1">
      <c r="A10" s="92" t="s">
        <v>6</v>
      </c>
      <c r="B10" s="92"/>
      <c r="C10" s="94" t="s">
        <v>7</v>
      </c>
      <c r="D10" s="94"/>
      <c r="E10" s="94"/>
    </row>
    <row r="11" spans="1:5" ht="12.75" customHeight="1">
      <c r="A11" s="27"/>
      <c r="B11" s="27"/>
      <c r="C11" s="28"/>
      <c r="D11" s="28"/>
      <c r="E11" s="28"/>
    </row>
    <row r="12" spans="1:5" ht="12.75" customHeight="1">
      <c r="A12" s="95"/>
      <c r="B12" s="95"/>
      <c r="C12" s="95"/>
      <c r="D12" s="95"/>
      <c r="E12" s="95"/>
    </row>
    <row r="13" spans="1:5" ht="12.75" customHeight="1">
      <c r="A13" s="91" t="s">
        <v>8</v>
      </c>
      <c r="B13" s="91"/>
      <c r="C13" s="91"/>
      <c r="D13" s="91"/>
      <c r="E13" s="91"/>
    </row>
    <row r="14" spans="1:5" ht="13.35" customHeight="1">
      <c r="A14" s="9" t="s">
        <v>9</v>
      </c>
      <c r="B14" s="96" t="s">
        <v>10</v>
      </c>
      <c r="C14" s="96"/>
      <c r="D14" s="96"/>
      <c r="E14" s="29"/>
    </row>
    <row r="15" spans="1:5" ht="13.35" customHeight="1">
      <c r="A15" s="9" t="s">
        <v>11</v>
      </c>
      <c r="B15" s="96" t="s">
        <v>12</v>
      </c>
      <c r="C15" s="96"/>
      <c r="D15" s="96"/>
      <c r="E15" s="30" t="s">
        <v>13</v>
      </c>
    </row>
    <row r="16" spans="1:5" ht="13.35" customHeight="1">
      <c r="A16" s="9" t="s">
        <v>14</v>
      </c>
      <c r="B16" s="97" t="s">
        <v>15</v>
      </c>
      <c r="C16" s="97"/>
      <c r="D16" s="97"/>
      <c r="E16" s="31">
        <v>2022</v>
      </c>
    </row>
    <row r="17" spans="1:5" ht="13.35" customHeight="1">
      <c r="A17" s="9" t="s">
        <v>16</v>
      </c>
      <c r="B17" s="97" t="s">
        <v>17</v>
      </c>
      <c r="C17" s="97"/>
      <c r="D17" s="97"/>
      <c r="E17" s="9" t="s">
        <v>18</v>
      </c>
    </row>
    <row r="18" spans="1:5" ht="12.75" customHeight="1">
      <c r="A18" s="32"/>
      <c r="B18" s="33"/>
      <c r="C18" s="33"/>
      <c r="D18" s="33"/>
      <c r="E18" s="32"/>
    </row>
    <row r="19" spans="1:5" ht="12.75" customHeight="1">
      <c r="A19" s="95"/>
      <c r="B19" s="95"/>
      <c r="C19" s="95"/>
      <c r="D19" s="95"/>
      <c r="E19" s="95"/>
    </row>
    <row r="20" spans="1:5" ht="12.75" customHeight="1">
      <c r="A20" s="91" t="s">
        <v>19</v>
      </c>
      <c r="B20" s="91"/>
      <c r="C20" s="91"/>
      <c r="D20" s="91"/>
      <c r="E20" s="91"/>
    </row>
    <row r="21" spans="1:5" ht="12.75" customHeight="1">
      <c r="A21" s="119" t="s">
        <v>20</v>
      </c>
      <c r="B21" s="119"/>
      <c r="C21" s="106" t="s">
        <v>21</v>
      </c>
      <c r="D21" s="106" t="s">
        <v>22</v>
      </c>
      <c r="E21" s="106"/>
    </row>
    <row r="22" spans="1:5" ht="12.75" customHeight="1">
      <c r="A22" s="119"/>
      <c r="B22" s="119"/>
      <c r="C22" s="106"/>
      <c r="D22" s="106"/>
      <c r="E22" s="106"/>
    </row>
    <row r="23" spans="1:5" ht="13.35" customHeight="1">
      <c r="A23" s="96" t="s">
        <v>126</v>
      </c>
      <c r="B23" s="96"/>
      <c r="C23" s="36" t="s">
        <v>24</v>
      </c>
      <c r="D23" s="98">
        <v>1</v>
      </c>
      <c r="E23" s="98"/>
    </row>
    <row r="24" spans="1:5" ht="12.75" customHeight="1">
      <c r="A24" s="99"/>
      <c r="B24" s="99"/>
      <c r="C24" s="36"/>
      <c r="D24" s="93"/>
      <c r="E24" s="93"/>
    </row>
    <row r="25" spans="1:5" ht="12.75" customHeight="1">
      <c r="A25" s="93"/>
      <c r="B25" s="93"/>
      <c r="C25" s="36"/>
      <c r="D25" s="93"/>
      <c r="E25" s="93"/>
    </row>
    <row r="26" spans="1:5" ht="12.75" customHeight="1">
      <c r="A26" s="93"/>
      <c r="B26" s="93"/>
      <c r="C26" s="9"/>
      <c r="D26" s="93"/>
      <c r="E26" s="93"/>
    </row>
    <row r="27" spans="1:5" ht="12.75" customHeight="1">
      <c r="A27" s="93"/>
      <c r="B27" s="93"/>
      <c r="C27" s="9"/>
      <c r="D27" s="93"/>
      <c r="E27" s="93"/>
    </row>
    <row r="28" spans="1:5" ht="12.75" customHeight="1">
      <c r="A28" s="33"/>
      <c r="B28" s="33"/>
      <c r="C28" s="32"/>
      <c r="D28" s="37"/>
      <c r="E28" s="37"/>
    </row>
    <row r="29" spans="1:5" ht="12.75" customHeight="1">
      <c r="A29" s="91" t="s">
        <v>26</v>
      </c>
      <c r="B29" s="91"/>
      <c r="C29" s="91"/>
      <c r="D29" s="91"/>
      <c r="E29" s="91"/>
    </row>
    <row r="30" spans="1:5" ht="13.35" customHeight="1">
      <c r="A30" s="38"/>
      <c r="B30" s="38"/>
      <c r="C30" s="38"/>
      <c r="D30" s="38"/>
      <c r="E30" s="38"/>
    </row>
    <row r="31" spans="1:5" ht="12.75" customHeight="1">
      <c r="A31" s="100" t="s">
        <v>27</v>
      </c>
      <c r="B31" s="100"/>
      <c r="C31" s="39"/>
      <c r="D31" s="39"/>
      <c r="E31" s="40"/>
    </row>
    <row r="32" spans="1:5" ht="42.75" customHeight="1">
      <c r="A32" s="101" t="s">
        <v>28</v>
      </c>
      <c r="B32" s="101"/>
      <c r="C32" s="101"/>
      <c r="D32" s="101"/>
      <c r="E32" s="101"/>
    </row>
    <row r="33" spans="1:5" ht="14.25">
      <c r="A33" s="102" t="s">
        <v>29</v>
      </c>
      <c r="B33" s="102"/>
      <c r="C33" s="102"/>
      <c r="D33" s="102"/>
      <c r="E33" s="102"/>
    </row>
    <row r="34" spans="1:5" ht="13.35" customHeight="1">
      <c r="A34" s="6">
        <v>1</v>
      </c>
      <c r="B34" s="103" t="s">
        <v>30</v>
      </c>
      <c r="C34" s="103"/>
      <c r="D34" s="103"/>
      <c r="E34" s="30" t="s">
        <v>13</v>
      </c>
    </row>
    <row r="35" spans="1:5" ht="13.35" customHeight="1">
      <c r="A35" s="6">
        <v>2</v>
      </c>
      <c r="B35" s="103" t="s">
        <v>32</v>
      </c>
      <c r="C35" s="103"/>
      <c r="D35" s="103"/>
      <c r="E35" s="42">
        <v>2086</v>
      </c>
    </row>
    <row r="36" spans="1:5" ht="13.35" customHeight="1">
      <c r="A36" s="43">
        <v>3</v>
      </c>
      <c r="B36" s="103" t="s">
        <v>33</v>
      </c>
      <c r="C36" s="103"/>
      <c r="D36" s="103"/>
      <c r="E36" s="44" t="s">
        <v>127</v>
      </c>
    </row>
    <row r="37" spans="1:5" ht="13.35" customHeight="1">
      <c r="A37" s="9">
        <v>4</v>
      </c>
      <c r="B37" s="103" t="s">
        <v>35</v>
      </c>
      <c r="C37" s="103"/>
      <c r="D37" s="103"/>
      <c r="E37" s="45">
        <v>44562</v>
      </c>
    </row>
    <row r="38" spans="1:5" ht="24" customHeight="1">
      <c r="A38" s="104" t="s">
        <v>36</v>
      </c>
      <c r="B38" s="104"/>
      <c r="C38" s="104"/>
      <c r="D38" s="104"/>
      <c r="E38" s="104"/>
    </row>
    <row r="39" spans="1:5" ht="14.25">
      <c r="A39" s="46"/>
      <c r="B39" s="46"/>
      <c r="C39" s="46"/>
      <c r="D39" s="46"/>
      <c r="E39" s="46"/>
    </row>
    <row r="40" spans="1:5" ht="12.75" customHeight="1">
      <c r="A40" s="91" t="s">
        <v>37</v>
      </c>
      <c r="B40" s="91"/>
      <c r="C40" s="91"/>
      <c r="D40" s="91"/>
      <c r="E40" s="91"/>
    </row>
    <row r="41" spans="1:5" ht="12.75" customHeight="1">
      <c r="A41" s="34">
        <v>1</v>
      </c>
      <c r="B41" s="105" t="s">
        <v>38</v>
      </c>
      <c r="C41" s="105"/>
      <c r="D41" s="105"/>
      <c r="E41" s="35" t="s">
        <v>39</v>
      </c>
    </row>
    <row r="42" spans="1:5" ht="13.35" customHeight="1">
      <c r="A42" s="20" t="s">
        <v>9</v>
      </c>
      <c r="B42" s="97" t="s">
        <v>40</v>
      </c>
      <c r="C42" s="97"/>
      <c r="D42" s="97"/>
      <c r="E42" s="47">
        <f>E35</f>
        <v>2086</v>
      </c>
    </row>
    <row r="43" spans="1:5" ht="13.35" customHeight="1">
      <c r="A43" s="20" t="s">
        <v>11</v>
      </c>
      <c r="B43" s="97" t="s">
        <v>41</v>
      </c>
      <c r="C43" s="97"/>
      <c r="D43" s="97"/>
      <c r="E43" s="47">
        <v>0</v>
      </c>
    </row>
    <row r="44" spans="1:5" ht="13.35" customHeight="1">
      <c r="A44" s="20" t="s">
        <v>14</v>
      </c>
      <c r="B44" s="97" t="s">
        <v>42</v>
      </c>
      <c r="C44" s="97"/>
      <c r="D44" s="97"/>
      <c r="E44" s="47">
        <v>0</v>
      </c>
    </row>
    <row r="45" spans="1:5" ht="13.35" customHeight="1">
      <c r="A45" s="20" t="s">
        <v>16</v>
      </c>
      <c r="B45" s="97" t="s">
        <v>43</v>
      </c>
      <c r="C45" s="97"/>
      <c r="D45" s="97"/>
      <c r="E45" s="47">
        <v>0</v>
      </c>
    </row>
    <row r="46" spans="1:5" ht="13.35" customHeight="1">
      <c r="A46" s="20" t="s">
        <v>44</v>
      </c>
      <c r="B46" s="97" t="s">
        <v>45</v>
      </c>
      <c r="C46" s="97"/>
      <c r="D46" s="97"/>
      <c r="E46" s="47">
        <v>0</v>
      </c>
    </row>
    <row r="47" spans="1:5" ht="13.35" customHeight="1">
      <c r="A47" s="20" t="s">
        <v>46</v>
      </c>
      <c r="B47" s="97" t="s">
        <v>47</v>
      </c>
      <c r="C47" s="97"/>
      <c r="D47" s="97"/>
      <c r="E47" s="47">
        <v>0</v>
      </c>
    </row>
    <row r="48" spans="1:5" ht="13.35" customHeight="1">
      <c r="A48" s="20" t="s">
        <v>48</v>
      </c>
      <c r="B48" s="97" t="s">
        <v>49</v>
      </c>
      <c r="C48" s="97"/>
      <c r="D48" s="97"/>
      <c r="E48" s="47">
        <v>0</v>
      </c>
    </row>
    <row r="49" spans="1:5" ht="13.35" customHeight="1">
      <c r="A49" s="20" t="s">
        <v>50</v>
      </c>
      <c r="B49" s="97" t="s">
        <v>51</v>
      </c>
      <c r="C49" s="97"/>
      <c r="D49" s="97"/>
      <c r="E49" s="47">
        <v>0</v>
      </c>
    </row>
    <row r="50" spans="1:5" ht="13.35" customHeight="1">
      <c r="A50" s="106" t="s">
        <v>52</v>
      </c>
      <c r="B50" s="106"/>
      <c r="C50" s="106"/>
      <c r="D50" s="106"/>
      <c r="E50" s="48">
        <f>SUM(E42:E49)</f>
        <v>2086</v>
      </c>
    </row>
    <row r="51" spans="1:5" ht="13.35" customHeight="1">
      <c r="A51" s="95"/>
      <c r="B51" s="95"/>
      <c r="C51" s="95"/>
      <c r="D51" s="95"/>
      <c r="E51" s="95"/>
    </row>
    <row r="52" spans="1:5" ht="12.75" customHeight="1">
      <c r="A52" s="91" t="s">
        <v>53</v>
      </c>
      <c r="B52" s="91"/>
      <c r="C52" s="91"/>
      <c r="D52" s="91"/>
      <c r="E52" s="91"/>
    </row>
    <row r="53" spans="1:5" ht="12.75" customHeight="1">
      <c r="A53" s="34">
        <v>2</v>
      </c>
      <c r="B53" s="105" t="s">
        <v>54</v>
      </c>
      <c r="C53" s="105"/>
      <c r="D53" s="105"/>
      <c r="E53" s="35" t="s">
        <v>39</v>
      </c>
    </row>
    <row r="54" spans="1:5" ht="24" customHeight="1">
      <c r="A54" s="20" t="s">
        <v>9</v>
      </c>
      <c r="B54" s="107" t="s">
        <v>55</v>
      </c>
      <c r="C54" s="107"/>
      <c r="D54" s="107"/>
      <c r="E54" s="49">
        <v>0</v>
      </c>
    </row>
    <row r="55" spans="1:5" ht="14.25">
      <c r="A55" s="20" t="s">
        <v>11</v>
      </c>
      <c r="B55" s="107" t="s">
        <v>56</v>
      </c>
      <c r="C55" s="107"/>
      <c r="D55" s="107"/>
      <c r="E55" s="50">
        <v>484</v>
      </c>
    </row>
    <row r="56" spans="1:5" ht="13.35" customHeight="1">
      <c r="A56" s="20" t="s">
        <v>14</v>
      </c>
      <c r="B56" s="107" t="s">
        <v>57</v>
      </c>
      <c r="C56" s="107"/>
      <c r="D56" s="107"/>
      <c r="E56" s="47">
        <v>10</v>
      </c>
    </row>
    <row r="57" spans="1:5" ht="13.35" customHeight="1">
      <c r="A57" s="20" t="s">
        <v>16</v>
      </c>
      <c r="B57" s="107" t="s">
        <v>58</v>
      </c>
      <c r="C57" s="107"/>
      <c r="D57" s="107"/>
      <c r="E57" s="47">
        <v>0</v>
      </c>
    </row>
    <row r="58" spans="1:5" ht="13.35" customHeight="1">
      <c r="A58" s="20" t="s">
        <v>44</v>
      </c>
      <c r="B58" s="107" t="s">
        <v>59</v>
      </c>
      <c r="C58" s="107"/>
      <c r="D58" s="107"/>
      <c r="E58" s="47">
        <v>0</v>
      </c>
    </row>
    <row r="59" spans="1:5" ht="13.35" customHeight="1">
      <c r="A59" s="20" t="s">
        <v>46</v>
      </c>
      <c r="B59" s="107" t="s">
        <v>51</v>
      </c>
      <c r="C59" s="107"/>
      <c r="D59" s="107"/>
      <c r="E59" s="47">
        <v>0</v>
      </c>
    </row>
    <row r="60" spans="1:5" ht="13.35" customHeight="1">
      <c r="A60" s="106" t="s">
        <v>60</v>
      </c>
      <c r="B60" s="106"/>
      <c r="C60" s="106"/>
      <c r="D60" s="106"/>
      <c r="E60" s="51">
        <f>SUM(E54:E59)</f>
        <v>494</v>
      </c>
    </row>
    <row r="61" spans="1:5" ht="13.35" customHeight="1">
      <c r="A61" s="109" t="s">
        <v>61</v>
      </c>
      <c r="B61" s="109"/>
      <c r="C61" s="109"/>
      <c r="D61" s="109"/>
      <c r="E61" s="109"/>
    </row>
    <row r="62" spans="1:5" ht="13.35" customHeight="1">
      <c r="A62" s="90"/>
      <c r="B62" s="90"/>
      <c r="C62" s="90"/>
      <c r="D62" s="90"/>
      <c r="E62" s="90"/>
    </row>
    <row r="63" spans="1:5" ht="12.75" customHeight="1">
      <c r="A63" s="91" t="s">
        <v>62</v>
      </c>
      <c r="B63" s="91"/>
      <c r="C63" s="91"/>
      <c r="D63" s="91"/>
      <c r="E63" s="91"/>
    </row>
    <row r="64" spans="1:5" ht="12.75" customHeight="1">
      <c r="A64" s="34">
        <v>3</v>
      </c>
      <c r="B64" s="105" t="s">
        <v>63</v>
      </c>
      <c r="C64" s="105"/>
      <c r="D64" s="105"/>
      <c r="E64" s="35" t="s">
        <v>39</v>
      </c>
    </row>
    <row r="65" spans="1:5" ht="13.35" customHeight="1">
      <c r="A65" s="20" t="s">
        <v>9</v>
      </c>
      <c r="B65" s="97" t="s">
        <v>64</v>
      </c>
      <c r="C65" s="97"/>
      <c r="D65" s="97"/>
      <c r="E65" s="52">
        <v>22.95</v>
      </c>
    </row>
    <row r="66" spans="1:5" ht="13.35" customHeight="1">
      <c r="A66" s="20" t="s">
        <v>11</v>
      </c>
      <c r="B66" s="97" t="s">
        <v>65</v>
      </c>
      <c r="C66" s="97"/>
      <c r="D66" s="97"/>
      <c r="E66" s="53">
        <v>0</v>
      </c>
    </row>
    <row r="67" spans="1:5" ht="13.35" customHeight="1">
      <c r="A67" s="20" t="s">
        <v>14</v>
      </c>
      <c r="B67" s="97" t="s">
        <v>66</v>
      </c>
      <c r="C67" s="97"/>
      <c r="D67" s="97"/>
      <c r="E67" s="53">
        <v>0</v>
      </c>
    </row>
    <row r="68" spans="1:5" ht="13.35" customHeight="1">
      <c r="A68" s="20" t="s">
        <v>16</v>
      </c>
      <c r="B68" s="97" t="s">
        <v>51</v>
      </c>
      <c r="C68" s="97"/>
      <c r="D68" s="97"/>
      <c r="E68" s="53" t="s">
        <v>67</v>
      </c>
    </row>
    <row r="69" spans="1:5" ht="13.35" customHeight="1">
      <c r="A69" s="110" t="s">
        <v>68</v>
      </c>
      <c r="B69" s="110"/>
      <c r="C69" s="110"/>
      <c r="D69" s="110"/>
      <c r="E69" s="51">
        <f>SUM(E65:E68)</f>
        <v>22.95</v>
      </c>
    </row>
    <row r="70" spans="1:5" ht="13.35" customHeight="1">
      <c r="A70" s="109" t="s">
        <v>69</v>
      </c>
      <c r="B70" s="109"/>
      <c r="C70" s="109"/>
      <c r="D70" s="109"/>
      <c r="E70" s="109"/>
    </row>
    <row r="71" spans="1:5" ht="13.35" customHeight="1">
      <c r="A71" s="90"/>
      <c r="B71" s="90"/>
      <c r="C71" s="90"/>
      <c r="D71" s="90"/>
      <c r="E71" s="90"/>
    </row>
    <row r="72" spans="1:5" ht="12.75" customHeight="1">
      <c r="A72" s="91" t="s">
        <v>70</v>
      </c>
      <c r="B72" s="91"/>
      <c r="C72" s="91"/>
      <c r="D72" s="91"/>
      <c r="E72" s="91"/>
    </row>
    <row r="73" spans="1:5" ht="12.75" customHeight="1">
      <c r="A73" s="111" t="s">
        <v>71</v>
      </c>
      <c r="B73" s="111"/>
      <c r="C73" s="111"/>
      <c r="D73" s="111"/>
      <c r="E73" s="111"/>
    </row>
    <row r="74" spans="1:5" ht="12.75" customHeight="1">
      <c r="A74" s="34" t="s">
        <v>72</v>
      </c>
      <c r="B74" s="105" t="s">
        <v>71</v>
      </c>
      <c r="C74" s="105"/>
      <c r="D74" s="35" t="s">
        <v>73</v>
      </c>
      <c r="E74" s="35" t="s">
        <v>39</v>
      </c>
    </row>
    <row r="75" spans="1:5" ht="13.35" customHeight="1">
      <c r="A75" s="20" t="s">
        <v>9</v>
      </c>
      <c r="B75" s="97" t="s">
        <v>74</v>
      </c>
      <c r="C75" s="97"/>
      <c r="D75" s="54">
        <v>0.2</v>
      </c>
      <c r="E75" s="55">
        <f>E50*D75</f>
        <v>417.20000000000005</v>
      </c>
    </row>
    <row r="76" spans="1:5" ht="13.35" customHeight="1">
      <c r="A76" s="20" t="s">
        <v>11</v>
      </c>
      <c r="B76" s="97" t="s">
        <v>75</v>
      </c>
      <c r="C76" s="97"/>
      <c r="D76" s="56">
        <v>0.08</v>
      </c>
      <c r="E76" s="55">
        <f>E50*D76</f>
        <v>166.88</v>
      </c>
    </row>
    <row r="77" spans="1:5" ht="24" customHeight="1">
      <c r="A77" s="20" t="s">
        <v>14</v>
      </c>
      <c r="B77" s="97" t="s">
        <v>76</v>
      </c>
      <c r="C77" s="97"/>
      <c r="D77" s="57">
        <v>0.03</v>
      </c>
      <c r="E77" s="55">
        <f>E50*D77</f>
        <v>62.58</v>
      </c>
    </row>
    <row r="78" spans="1:5" ht="14.25">
      <c r="A78" s="20" t="s">
        <v>16</v>
      </c>
      <c r="B78" s="97" t="s">
        <v>77</v>
      </c>
      <c r="C78" s="97"/>
      <c r="D78" s="56">
        <v>2.5000000000000001E-2</v>
      </c>
      <c r="E78" s="55">
        <f>E50*D78</f>
        <v>52.150000000000006</v>
      </c>
    </row>
    <row r="79" spans="1:5" ht="13.35" customHeight="1">
      <c r="A79" s="20" t="s">
        <v>44</v>
      </c>
      <c r="B79" s="97" t="s">
        <v>78</v>
      </c>
      <c r="C79" s="97"/>
      <c r="D79" s="56">
        <v>1.4999999999999999E-2</v>
      </c>
      <c r="E79" s="55">
        <f>E50*D79</f>
        <v>31.29</v>
      </c>
    </row>
    <row r="80" spans="1:5" ht="13.35" customHeight="1">
      <c r="A80" s="20" t="s">
        <v>46</v>
      </c>
      <c r="B80" s="97" t="s">
        <v>79</v>
      </c>
      <c r="C80" s="97"/>
      <c r="D80" s="56">
        <v>0.01</v>
      </c>
      <c r="E80" s="55">
        <f>E50*D80</f>
        <v>20.86</v>
      </c>
    </row>
    <row r="81" spans="1:5" ht="13.35" customHeight="1">
      <c r="A81" s="20" t="s">
        <v>48</v>
      </c>
      <c r="B81" s="97" t="s">
        <v>80</v>
      </c>
      <c r="C81" s="97"/>
      <c r="D81" s="56">
        <v>6.0000000000000001E-3</v>
      </c>
      <c r="E81" s="55">
        <f>E50*D81</f>
        <v>12.516</v>
      </c>
    </row>
    <row r="82" spans="1:5" ht="13.35" customHeight="1">
      <c r="A82" s="20" t="s">
        <v>50</v>
      </c>
      <c r="B82" s="97" t="s">
        <v>81</v>
      </c>
      <c r="C82" s="97"/>
      <c r="D82" s="56">
        <v>2E-3</v>
      </c>
      <c r="E82" s="55">
        <f>E50*D82</f>
        <v>4.1719999999999997</v>
      </c>
    </row>
    <row r="83" spans="1:5" ht="13.35" customHeight="1">
      <c r="A83" s="110" t="s">
        <v>82</v>
      </c>
      <c r="B83" s="110"/>
      <c r="C83" s="110"/>
      <c r="D83" s="58">
        <f>SUM(D75:D82)</f>
        <v>0.3680000000000001</v>
      </c>
      <c r="E83" s="51">
        <f>SUM(E75:E82)</f>
        <v>767.64800000000002</v>
      </c>
    </row>
    <row r="84" spans="1:5" ht="13.35" customHeight="1">
      <c r="A84" s="109" t="s">
        <v>83</v>
      </c>
      <c r="B84" s="109"/>
      <c r="C84" s="109"/>
      <c r="D84" s="109"/>
      <c r="E84" s="109"/>
    </row>
    <row r="85" spans="1:5" ht="14.25">
      <c r="A85" s="112" t="s">
        <v>84</v>
      </c>
      <c r="B85" s="112"/>
      <c r="C85" s="112"/>
      <c r="D85" s="112"/>
      <c r="E85" s="112"/>
    </row>
    <row r="86" spans="1:5" ht="12.75" customHeight="1">
      <c r="A86" s="90"/>
      <c r="B86" s="90"/>
      <c r="C86" s="90"/>
      <c r="D86" s="90"/>
      <c r="E86" s="90"/>
    </row>
    <row r="87" spans="1:5" ht="12.75" customHeight="1">
      <c r="A87" s="111" t="s">
        <v>85</v>
      </c>
      <c r="B87" s="111"/>
      <c r="C87" s="111"/>
      <c r="D87" s="111"/>
      <c r="E87" s="111"/>
    </row>
    <row r="88" spans="1:5" ht="12.75" customHeight="1">
      <c r="A88" s="34" t="s">
        <v>11</v>
      </c>
      <c r="B88" s="105" t="s">
        <v>85</v>
      </c>
      <c r="C88" s="105"/>
      <c r="D88" s="35" t="s">
        <v>73</v>
      </c>
      <c r="E88" s="35" t="s">
        <v>39</v>
      </c>
    </row>
    <row r="89" spans="1:5" ht="13.35" customHeight="1">
      <c r="A89" s="20" t="s">
        <v>9</v>
      </c>
      <c r="B89" s="97" t="s">
        <v>86</v>
      </c>
      <c r="C89" s="97"/>
      <c r="D89" s="59">
        <v>8.3299999999999999E-2</v>
      </c>
      <c r="E89" s="55">
        <f>E50*D89</f>
        <v>173.7638</v>
      </c>
    </row>
    <row r="90" spans="1:5" ht="13.35" customHeight="1">
      <c r="A90" s="20" t="s">
        <v>11</v>
      </c>
      <c r="B90" s="97" t="s">
        <v>87</v>
      </c>
      <c r="C90" s="97"/>
      <c r="D90" s="60">
        <v>0.1203</v>
      </c>
      <c r="E90" s="55">
        <f>E50*D90</f>
        <v>250.94580000000002</v>
      </c>
    </row>
    <row r="91" spans="1:5" ht="13.35" customHeight="1">
      <c r="A91" s="20" t="s">
        <v>14</v>
      </c>
      <c r="B91" s="97" t="s">
        <v>88</v>
      </c>
      <c r="C91" s="97"/>
      <c r="D91" s="60">
        <v>3.7000000000000002E-3</v>
      </c>
      <c r="E91" s="55">
        <f>D91*E50</f>
        <v>7.7182000000000004</v>
      </c>
    </row>
    <row r="92" spans="1:5" ht="13.35" customHeight="1">
      <c r="A92" s="20" t="s">
        <v>16</v>
      </c>
      <c r="B92" s="97" t="s">
        <v>89</v>
      </c>
      <c r="C92" s="97"/>
      <c r="D92" s="60">
        <v>1.8499999999999999E-2</v>
      </c>
      <c r="E92" s="55">
        <f>E50*D92</f>
        <v>38.591000000000001</v>
      </c>
    </row>
    <row r="93" spans="1:5" ht="13.35" customHeight="1">
      <c r="A93" s="20" t="s">
        <v>44</v>
      </c>
      <c r="B93" s="97" t="s">
        <v>90</v>
      </c>
      <c r="C93" s="97"/>
      <c r="D93" s="60">
        <v>1.2999999999999999E-2</v>
      </c>
      <c r="E93" s="55">
        <f>E50*D93</f>
        <v>27.117999999999999</v>
      </c>
    </row>
    <row r="94" spans="1:5" ht="13.35" customHeight="1">
      <c r="A94" s="20" t="s">
        <v>46</v>
      </c>
      <c r="B94" s="97" t="s">
        <v>91</v>
      </c>
      <c r="C94" s="97"/>
      <c r="D94" s="60">
        <v>2.9899999999999999E-2</v>
      </c>
      <c r="E94" s="55">
        <f>E50*D94</f>
        <v>62.371400000000001</v>
      </c>
    </row>
    <row r="95" spans="1:5" ht="13.35" customHeight="1">
      <c r="A95" s="20" t="s">
        <v>48</v>
      </c>
      <c r="B95" s="97" t="s">
        <v>92</v>
      </c>
      <c r="C95" s="97"/>
      <c r="D95" s="60">
        <v>1.3299999999999999E-2</v>
      </c>
      <c r="E95" s="55">
        <f>E50*D95</f>
        <v>27.7438</v>
      </c>
    </row>
    <row r="96" spans="1:5" ht="13.35" customHeight="1">
      <c r="A96" s="110" t="s">
        <v>82</v>
      </c>
      <c r="B96" s="110"/>
      <c r="C96" s="110"/>
      <c r="D96" s="58">
        <f>SUM(D89:D95)</f>
        <v>0.28199999999999997</v>
      </c>
      <c r="E96" s="51">
        <f>SUM(E89:E95)</f>
        <v>588.25200000000007</v>
      </c>
    </row>
    <row r="97" spans="1:7" ht="13.35" customHeight="1">
      <c r="A97" s="95"/>
      <c r="B97" s="95"/>
      <c r="C97" s="95"/>
      <c r="D97" s="95"/>
      <c r="E97" s="95"/>
    </row>
    <row r="98" spans="1:7" ht="12.75" customHeight="1">
      <c r="A98" s="111" t="s">
        <v>93</v>
      </c>
      <c r="B98" s="111"/>
      <c r="C98" s="111"/>
      <c r="D98" s="111"/>
      <c r="E98" s="111"/>
    </row>
    <row r="99" spans="1:7" ht="12.75" customHeight="1">
      <c r="A99" s="34" t="s">
        <v>14</v>
      </c>
      <c r="B99" s="113" t="s">
        <v>93</v>
      </c>
      <c r="C99" s="113"/>
      <c r="D99" s="35" t="s">
        <v>73</v>
      </c>
      <c r="E99" s="35" t="s">
        <v>39</v>
      </c>
    </row>
    <row r="100" spans="1:7" ht="13.35" customHeight="1">
      <c r="A100" s="20" t="s">
        <v>9</v>
      </c>
      <c r="B100" s="114" t="s">
        <v>94</v>
      </c>
      <c r="C100" s="114"/>
      <c r="D100" s="61">
        <v>1.6500000000000001E-2</v>
      </c>
      <c r="E100" s="62">
        <f>E50*D100</f>
        <v>34.419000000000004</v>
      </c>
    </row>
    <row r="101" spans="1:7" ht="13.35" customHeight="1">
      <c r="A101" s="20" t="s">
        <v>11</v>
      </c>
      <c r="B101" s="114" t="s">
        <v>95</v>
      </c>
      <c r="C101" s="114"/>
      <c r="D101" s="63">
        <v>3.7999999999999999E-2</v>
      </c>
      <c r="E101" s="62">
        <f>E50*D101</f>
        <v>79.268000000000001</v>
      </c>
    </row>
    <row r="102" spans="1:7" ht="13.35" customHeight="1">
      <c r="A102" s="20" t="s">
        <v>14</v>
      </c>
      <c r="B102" s="114" t="s">
        <v>96</v>
      </c>
      <c r="C102" s="114"/>
      <c r="D102" s="63">
        <v>0.04</v>
      </c>
      <c r="E102" s="62">
        <f>E50*D102</f>
        <v>83.44</v>
      </c>
    </row>
    <row r="103" spans="1:7" ht="13.35" customHeight="1">
      <c r="A103" s="110" t="s">
        <v>82</v>
      </c>
      <c r="B103" s="110"/>
      <c r="C103" s="110"/>
      <c r="D103" s="58">
        <f>SUM(D100:D102)</f>
        <v>9.4500000000000001E-2</v>
      </c>
      <c r="E103" s="51">
        <f>SUM(E100:E102)</f>
        <v>197.12700000000001</v>
      </c>
    </row>
    <row r="104" spans="1:7" ht="13.35" customHeight="1">
      <c r="A104" s="64"/>
      <c r="B104" s="64"/>
      <c r="C104" s="64"/>
      <c r="D104" s="64"/>
      <c r="E104" s="64"/>
      <c r="F104" s="65"/>
      <c r="G104" s="65"/>
    </row>
    <row r="105" spans="1:7" ht="12.75" customHeight="1">
      <c r="A105" s="111" t="s">
        <v>97</v>
      </c>
      <c r="B105" s="111"/>
      <c r="C105" s="111"/>
      <c r="D105" s="111"/>
      <c r="E105" s="111"/>
    </row>
    <row r="106" spans="1:7" ht="12.75" customHeight="1">
      <c r="A106" s="34" t="s">
        <v>16</v>
      </c>
      <c r="B106" s="113" t="s">
        <v>97</v>
      </c>
      <c r="C106" s="113"/>
      <c r="D106" s="35" t="s">
        <v>73</v>
      </c>
      <c r="E106" s="35" t="s">
        <v>39</v>
      </c>
    </row>
    <row r="107" spans="1:7" ht="13.35" customHeight="1">
      <c r="A107" s="20" t="s">
        <v>9</v>
      </c>
      <c r="B107" s="103" t="s">
        <v>98</v>
      </c>
      <c r="C107" s="103"/>
      <c r="D107" s="66">
        <v>0.1038</v>
      </c>
      <c r="E107" s="55">
        <f>E50*D107</f>
        <v>216.52680000000001</v>
      </c>
    </row>
    <row r="108" spans="1:7" ht="13.35" customHeight="1">
      <c r="A108" s="110" t="s">
        <v>82</v>
      </c>
      <c r="B108" s="110"/>
      <c r="C108" s="110"/>
      <c r="D108" s="58">
        <v>0.1038</v>
      </c>
      <c r="E108" s="51">
        <f>SUM(E107)</f>
        <v>216.52680000000001</v>
      </c>
    </row>
    <row r="109" spans="1:7" ht="13.35" customHeight="1">
      <c r="A109" s="95"/>
      <c r="B109" s="95"/>
      <c r="C109" s="95"/>
      <c r="D109" s="95"/>
      <c r="E109" s="95"/>
    </row>
    <row r="110" spans="1:7" ht="12.75" customHeight="1">
      <c r="A110" s="115" t="s">
        <v>99</v>
      </c>
      <c r="B110" s="115"/>
      <c r="C110" s="115"/>
      <c r="D110" s="115"/>
      <c r="E110" s="115"/>
    </row>
    <row r="111" spans="1:7" ht="12.75" customHeight="1">
      <c r="A111" s="34">
        <v>4</v>
      </c>
      <c r="B111" s="116" t="s">
        <v>100</v>
      </c>
      <c r="C111" s="116"/>
      <c r="D111" s="41" t="s">
        <v>73</v>
      </c>
      <c r="E111" s="35" t="s">
        <v>39</v>
      </c>
    </row>
    <row r="112" spans="1:7" ht="13.35" customHeight="1">
      <c r="A112" s="20" t="s">
        <v>72</v>
      </c>
      <c r="B112" s="97" t="s">
        <v>71</v>
      </c>
      <c r="C112" s="97"/>
      <c r="D112" s="61">
        <v>0.36799999999999999</v>
      </c>
      <c r="E112" s="55">
        <f>E83</f>
        <v>767.64800000000002</v>
      </c>
    </row>
    <row r="113" spans="1:5" ht="13.35" customHeight="1">
      <c r="A113" s="20" t="s">
        <v>101</v>
      </c>
      <c r="B113" s="97" t="s">
        <v>85</v>
      </c>
      <c r="C113" s="97"/>
      <c r="D113" s="61">
        <v>0.28199999999999997</v>
      </c>
      <c r="E113" s="55">
        <f>E96</f>
        <v>588.25200000000007</v>
      </c>
    </row>
    <row r="114" spans="1:5" ht="13.35" customHeight="1">
      <c r="A114" s="20" t="s">
        <v>102</v>
      </c>
      <c r="B114" s="97" t="s">
        <v>93</v>
      </c>
      <c r="C114" s="97"/>
      <c r="D114" s="61">
        <v>9.4500000000000001E-2</v>
      </c>
      <c r="E114" s="55">
        <f>E103</f>
        <v>197.12700000000001</v>
      </c>
    </row>
    <row r="115" spans="1:5" ht="13.35" customHeight="1">
      <c r="A115" s="20" t="s">
        <v>103</v>
      </c>
      <c r="B115" s="97" t="s">
        <v>97</v>
      </c>
      <c r="C115" s="97"/>
      <c r="D115" s="61">
        <v>0.1038</v>
      </c>
      <c r="E115" s="55">
        <f>E108</f>
        <v>216.52680000000001</v>
      </c>
    </row>
    <row r="116" spans="1:5" ht="13.35" customHeight="1">
      <c r="A116" s="20" t="s">
        <v>104</v>
      </c>
      <c r="B116" s="103" t="s">
        <v>51</v>
      </c>
      <c r="C116" s="103"/>
      <c r="D116" s="67" t="s">
        <v>67</v>
      </c>
      <c r="E116" s="55">
        <v>0</v>
      </c>
    </row>
    <row r="117" spans="1:5" ht="13.35" customHeight="1">
      <c r="A117" s="110" t="s">
        <v>82</v>
      </c>
      <c r="B117" s="110"/>
      <c r="C117" s="110"/>
      <c r="D117" s="58">
        <v>0.84830000000000005</v>
      </c>
      <c r="E117" s="51">
        <f>SUM(E112:E116)</f>
        <v>1769.5538000000001</v>
      </c>
    </row>
    <row r="118" spans="1:5" ht="13.35" customHeight="1">
      <c r="A118" s="95"/>
      <c r="B118" s="95"/>
      <c r="C118" s="95"/>
      <c r="D118" s="95"/>
      <c r="E118" s="95"/>
    </row>
    <row r="119" spans="1:5" ht="12.75" customHeight="1">
      <c r="A119" s="115" t="s">
        <v>105</v>
      </c>
      <c r="B119" s="115"/>
      <c r="C119" s="115"/>
      <c r="D119" s="115"/>
      <c r="E119" s="115"/>
    </row>
    <row r="120" spans="1:5" ht="12.75" customHeight="1">
      <c r="A120" s="68">
        <v>5</v>
      </c>
      <c r="B120" s="105" t="s">
        <v>106</v>
      </c>
      <c r="C120" s="105"/>
      <c r="D120" s="69" t="s">
        <v>73</v>
      </c>
      <c r="E120" s="35" t="s">
        <v>39</v>
      </c>
    </row>
    <row r="121" spans="1:5" ht="13.35" customHeight="1">
      <c r="A121" s="20" t="s">
        <v>9</v>
      </c>
      <c r="B121" s="97" t="s">
        <v>107</v>
      </c>
      <c r="C121" s="97"/>
      <c r="D121" s="70">
        <v>0.06</v>
      </c>
      <c r="E121" s="62">
        <f>E137*D121</f>
        <v>262.35022800000002</v>
      </c>
    </row>
    <row r="122" spans="1:5" ht="13.35" customHeight="1">
      <c r="A122" s="20" t="s">
        <v>16</v>
      </c>
      <c r="B122" s="97" t="s">
        <v>108</v>
      </c>
      <c r="C122" s="97"/>
      <c r="D122" s="71">
        <v>3.6499999999999998E-2</v>
      </c>
      <c r="E122" s="62">
        <f>(E137+E121+E124)*3.65/91.35</f>
        <v>199.16790708045983</v>
      </c>
    </row>
    <row r="123" spans="1:5" ht="13.35" customHeight="1">
      <c r="A123" s="20" t="s">
        <v>44</v>
      </c>
      <c r="B123" s="97" t="s">
        <v>109</v>
      </c>
      <c r="C123" s="97"/>
      <c r="D123" s="71">
        <v>0.05</v>
      </c>
      <c r="E123" s="62">
        <f>(E137+E121+E124)*5/91.35</f>
        <v>272.83274942528743</v>
      </c>
    </row>
    <row r="124" spans="1:5" ht="13.35" customHeight="1">
      <c r="A124" s="20" t="s">
        <v>46</v>
      </c>
      <c r="B124" s="97" t="s">
        <v>110</v>
      </c>
      <c r="C124" s="97"/>
      <c r="D124" s="71">
        <v>0.08</v>
      </c>
      <c r="E124" s="62">
        <f>E137*D124</f>
        <v>349.80030400000004</v>
      </c>
    </row>
    <row r="125" spans="1:5" ht="13.35" customHeight="1">
      <c r="A125" s="110" t="s">
        <v>82</v>
      </c>
      <c r="B125" s="110"/>
      <c r="C125" s="110"/>
      <c r="D125" s="58">
        <f>SUM(D121:D124)</f>
        <v>0.22650000000000003</v>
      </c>
      <c r="E125" s="72">
        <f>SUM(E121:E124)</f>
        <v>1084.1511885057473</v>
      </c>
    </row>
    <row r="126" spans="1:5" ht="13.35" customHeight="1">
      <c r="A126" s="117" t="s">
        <v>112</v>
      </c>
      <c r="B126" s="117"/>
      <c r="C126" s="117"/>
      <c r="D126" s="117"/>
      <c r="E126" s="117"/>
    </row>
    <row r="127" spans="1:5" ht="12.75" customHeight="1">
      <c r="A127" s="112" t="s">
        <v>113</v>
      </c>
      <c r="B127" s="112"/>
      <c r="C127" s="112"/>
      <c r="D127" s="112"/>
      <c r="E127" s="112"/>
    </row>
    <row r="128" spans="1:5" ht="12.75" customHeight="1">
      <c r="A128" s="73"/>
      <c r="B128" s="73"/>
      <c r="C128" s="73"/>
      <c r="D128" s="73"/>
      <c r="E128" s="73"/>
    </row>
    <row r="129" spans="1:5" ht="12.75" customHeight="1">
      <c r="A129" s="91" t="s">
        <v>114</v>
      </c>
      <c r="B129" s="91"/>
      <c r="C129" s="91"/>
      <c r="D129" s="91"/>
      <c r="E129" s="91"/>
    </row>
    <row r="130" spans="1:5" ht="12.75" customHeight="1">
      <c r="A130" s="118" t="s">
        <v>115</v>
      </c>
      <c r="B130" s="118"/>
      <c r="C130" s="118"/>
      <c r="D130" s="118"/>
      <c r="E130" s="118"/>
    </row>
    <row r="131" spans="1:5" ht="13.35" customHeight="1">
      <c r="A131" s="3"/>
      <c r="B131" s="3"/>
      <c r="C131" s="3"/>
      <c r="D131" s="3"/>
      <c r="E131" s="3"/>
    </row>
    <row r="132" spans="1:5" ht="12.75" customHeight="1">
      <c r="A132" s="116" t="s">
        <v>116</v>
      </c>
      <c r="B132" s="116"/>
      <c r="C132" s="116"/>
      <c r="D132" s="116"/>
      <c r="E132" s="35" t="s">
        <v>39</v>
      </c>
    </row>
    <row r="133" spans="1:5" ht="13.35" customHeight="1">
      <c r="A133" s="74" t="s">
        <v>9</v>
      </c>
      <c r="B133" s="103" t="s">
        <v>117</v>
      </c>
      <c r="C133" s="103"/>
      <c r="D133" s="103"/>
      <c r="E133" s="55">
        <f>E50</f>
        <v>2086</v>
      </c>
    </row>
    <row r="134" spans="1:5" ht="13.35" customHeight="1">
      <c r="A134" s="74" t="s">
        <v>11</v>
      </c>
      <c r="B134" s="103" t="s">
        <v>118</v>
      </c>
      <c r="C134" s="103"/>
      <c r="D134" s="103"/>
      <c r="E134" s="55">
        <f>E60</f>
        <v>494</v>
      </c>
    </row>
    <row r="135" spans="1:5" ht="13.35" customHeight="1">
      <c r="A135" s="74" t="s">
        <v>14</v>
      </c>
      <c r="B135" s="97" t="s">
        <v>119</v>
      </c>
      <c r="C135" s="97"/>
      <c r="D135" s="97"/>
      <c r="E135" s="55">
        <f>E69</f>
        <v>22.95</v>
      </c>
    </row>
    <row r="136" spans="1:5" ht="13.35" customHeight="1">
      <c r="A136" s="74" t="s">
        <v>16</v>
      </c>
      <c r="B136" s="103" t="s">
        <v>120</v>
      </c>
      <c r="C136" s="103"/>
      <c r="D136" s="103"/>
      <c r="E136" s="55">
        <f>E117</f>
        <v>1769.5538000000001</v>
      </c>
    </row>
    <row r="137" spans="1:5" ht="13.35" customHeight="1">
      <c r="A137" s="110" t="s">
        <v>121</v>
      </c>
      <c r="B137" s="110"/>
      <c r="C137" s="110"/>
      <c r="D137" s="110"/>
      <c r="E137" s="75">
        <f>SUM(E133:E136)</f>
        <v>4372.5038000000004</v>
      </c>
    </row>
    <row r="138" spans="1:5" ht="13.35" customHeight="1">
      <c r="A138" s="74" t="s">
        <v>44</v>
      </c>
      <c r="B138" s="103" t="s">
        <v>122</v>
      </c>
      <c r="C138" s="103"/>
      <c r="D138" s="103"/>
      <c r="E138" s="62">
        <f>E125</f>
        <v>1084.1511885057473</v>
      </c>
    </row>
    <row r="139" spans="1:5" ht="13.35" customHeight="1">
      <c r="A139" s="110" t="s">
        <v>125</v>
      </c>
      <c r="B139" s="110"/>
      <c r="C139" s="110"/>
      <c r="D139" s="110"/>
      <c r="E139" s="51">
        <f>SUM(E137:E138)</f>
        <v>5456.6549885057475</v>
      </c>
    </row>
  </sheetData>
  <mergeCells count="138">
    <mergeCell ref="A130:E130"/>
    <mergeCell ref="A132:D132"/>
    <mergeCell ref="B133:D133"/>
    <mergeCell ref="B134:D134"/>
    <mergeCell ref="B135:D135"/>
    <mergeCell ref="B136:D136"/>
    <mergeCell ref="A137:D137"/>
    <mergeCell ref="B138:D138"/>
    <mergeCell ref="A139:D139"/>
    <mergeCell ref="B120:C120"/>
    <mergeCell ref="B121:C121"/>
    <mergeCell ref="B122:C122"/>
    <mergeCell ref="B123:C123"/>
    <mergeCell ref="B124:C124"/>
    <mergeCell ref="A125:C125"/>
    <mergeCell ref="A126:E126"/>
    <mergeCell ref="A127:E127"/>
    <mergeCell ref="A129:E129"/>
    <mergeCell ref="B111:C111"/>
    <mergeCell ref="B112:C112"/>
    <mergeCell ref="B113:C113"/>
    <mergeCell ref="B114:C114"/>
    <mergeCell ref="B115:C115"/>
    <mergeCell ref="B116:C116"/>
    <mergeCell ref="A117:C117"/>
    <mergeCell ref="A118:E118"/>
    <mergeCell ref="A119:E119"/>
    <mergeCell ref="B101:C101"/>
    <mergeCell ref="B102:C102"/>
    <mergeCell ref="A103:C103"/>
    <mergeCell ref="A105:E105"/>
    <mergeCell ref="B106:C106"/>
    <mergeCell ref="B107:C107"/>
    <mergeCell ref="A108:C108"/>
    <mergeCell ref="A109:E109"/>
    <mergeCell ref="A110:E110"/>
    <mergeCell ref="B92:C92"/>
    <mergeCell ref="B93:C93"/>
    <mergeCell ref="B94:C94"/>
    <mergeCell ref="B95:C95"/>
    <mergeCell ref="A96:C96"/>
    <mergeCell ref="A97:E97"/>
    <mergeCell ref="A98:E98"/>
    <mergeCell ref="B99:C99"/>
    <mergeCell ref="B100:C100"/>
    <mergeCell ref="A83:C83"/>
    <mergeCell ref="A84:E84"/>
    <mergeCell ref="A85:E85"/>
    <mergeCell ref="A86:E86"/>
    <mergeCell ref="A87:E87"/>
    <mergeCell ref="B88:C88"/>
    <mergeCell ref="B89:C89"/>
    <mergeCell ref="B90:C90"/>
    <mergeCell ref="B91:C91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65:D65"/>
    <mergeCell ref="B66:D66"/>
    <mergeCell ref="B67:D67"/>
    <mergeCell ref="B68:D68"/>
    <mergeCell ref="A69:D69"/>
    <mergeCell ref="A70:E70"/>
    <mergeCell ref="A71:E71"/>
    <mergeCell ref="A72:E72"/>
    <mergeCell ref="A73:E73"/>
    <mergeCell ref="B56:D56"/>
    <mergeCell ref="B57:D57"/>
    <mergeCell ref="B58:D58"/>
    <mergeCell ref="B59:D59"/>
    <mergeCell ref="A60:D60"/>
    <mergeCell ref="A61:E61"/>
    <mergeCell ref="A62:E62"/>
    <mergeCell ref="A63:E63"/>
    <mergeCell ref="B64:D64"/>
    <mergeCell ref="B47:D47"/>
    <mergeCell ref="B48:D48"/>
    <mergeCell ref="B49:D49"/>
    <mergeCell ref="A50:D50"/>
    <mergeCell ref="A51:E51"/>
    <mergeCell ref="A52:E52"/>
    <mergeCell ref="B53:D53"/>
    <mergeCell ref="B54:D54"/>
    <mergeCell ref="B55:D55"/>
    <mergeCell ref="B37:D37"/>
    <mergeCell ref="A38:E38"/>
    <mergeCell ref="A40:E40"/>
    <mergeCell ref="B41:D41"/>
    <mergeCell ref="B42:D42"/>
    <mergeCell ref="B43:D43"/>
    <mergeCell ref="B44:D44"/>
    <mergeCell ref="B45:D45"/>
    <mergeCell ref="B46:D46"/>
    <mergeCell ref="A27:B27"/>
    <mergeCell ref="D27:E27"/>
    <mergeCell ref="A29:E29"/>
    <mergeCell ref="A31:B31"/>
    <mergeCell ref="A32:E32"/>
    <mergeCell ref="A33:E33"/>
    <mergeCell ref="B34:D34"/>
    <mergeCell ref="B35:D35"/>
    <mergeCell ref="B36:D36"/>
    <mergeCell ref="A20:E20"/>
    <mergeCell ref="A23:B23"/>
    <mergeCell ref="D23:E23"/>
    <mergeCell ref="A24:B24"/>
    <mergeCell ref="D24:E24"/>
    <mergeCell ref="A25:B25"/>
    <mergeCell ref="D25:E25"/>
    <mergeCell ref="A26:B26"/>
    <mergeCell ref="D26:E26"/>
    <mergeCell ref="C21:C22"/>
    <mergeCell ref="A21:B22"/>
    <mergeCell ref="D21:E22"/>
    <mergeCell ref="A10:B10"/>
    <mergeCell ref="C10:E10"/>
    <mergeCell ref="A12:E12"/>
    <mergeCell ref="A13:E13"/>
    <mergeCell ref="B14:D14"/>
    <mergeCell ref="B15:D15"/>
    <mergeCell ref="B16:D16"/>
    <mergeCell ref="B17:D17"/>
    <mergeCell ref="A19:E19"/>
    <mergeCell ref="A1:E1"/>
    <mergeCell ref="B2:E2"/>
    <mergeCell ref="A3:E3"/>
    <mergeCell ref="A5:E5"/>
    <mergeCell ref="A6:E6"/>
    <mergeCell ref="A8:B8"/>
    <mergeCell ref="C8:E8"/>
    <mergeCell ref="A9:B9"/>
    <mergeCell ref="C9:E9"/>
  </mergeCells>
  <pageMargins left="0.70866141732283505" right="0.70866141732283505" top="0.74803149606299202" bottom="0.74803149606299202" header="0.31496062992126" footer="0.31496062992126"/>
  <pageSetup paperSize="9" scale="80" fitToWidth="0" fitToHeight="0" orientation="portrait"/>
  <headerFooter alignWithMargins="0"/>
  <rowBreaks count="1" manualBreakCount="1">
    <brk id="2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6"/>
  <sheetViews>
    <sheetView workbookViewId="0">
      <selection activeCell="C24" sqref="C24"/>
    </sheetView>
  </sheetViews>
  <sheetFormatPr defaultColWidth="9" defaultRowHeight="15.75" customHeight="1"/>
  <cols>
    <col min="1" max="1" width="4.75" style="1" customWidth="1"/>
    <col min="2" max="2" width="28.375" style="1" customWidth="1"/>
    <col min="3" max="3" width="6.375" style="1" customWidth="1"/>
    <col min="4" max="4" width="13.375" style="1" customWidth="1"/>
    <col min="5" max="5" width="16.75" style="1" customWidth="1"/>
    <col min="6" max="7" width="17.375" style="1" customWidth="1"/>
    <col min="8" max="1024" width="8.125" style="1" customWidth="1"/>
  </cols>
  <sheetData>
    <row r="1" spans="1:7" ht="15.95" customHeight="1">
      <c r="A1" s="120" t="s">
        <v>128</v>
      </c>
      <c r="B1" s="120"/>
      <c r="C1" s="120"/>
      <c r="D1" s="120"/>
      <c r="E1" s="120"/>
      <c r="F1" s="120"/>
    </row>
    <row r="2" spans="1:7" ht="20.100000000000001" customHeight="1">
      <c r="A2" s="2"/>
      <c r="B2" s="2"/>
      <c r="C2" s="2"/>
      <c r="D2" s="2"/>
      <c r="E2" s="2"/>
      <c r="F2" s="2"/>
    </row>
    <row r="3" spans="1:7" ht="20.100000000000001" customHeight="1">
      <c r="A3" s="91" t="s">
        <v>2</v>
      </c>
      <c r="B3" s="91"/>
      <c r="C3" s="91"/>
      <c r="D3" s="91"/>
      <c r="E3" s="91"/>
      <c r="F3" s="91"/>
    </row>
    <row r="4" spans="1:7" ht="20.100000000000001" customHeight="1">
      <c r="A4" s="90"/>
      <c r="B4" s="90"/>
      <c r="C4" s="90"/>
      <c r="D4" s="90"/>
      <c r="E4" s="90"/>
      <c r="F4" s="90"/>
    </row>
    <row r="5" spans="1:7" ht="20.100000000000001" customHeight="1">
      <c r="A5" s="91" t="s">
        <v>26</v>
      </c>
      <c r="B5" s="91"/>
      <c r="C5" s="91"/>
      <c r="D5" s="91"/>
      <c r="E5" s="91"/>
      <c r="F5" s="91"/>
    </row>
    <row r="6" spans="1:7" ht="20.100000000000001" customHeight="1">
      <c r="A6" s="118" t="s">
        <v>129</v>
      </c>
      <c r="B6" s="118"/>
      <c r="C6" s="118"/>
      <c r="D6" s="118"/>
      <c r="E6" s="118"/>
      <c r="F6" s="118"/>
    </row>
    <row r="7" spans="1:7" ht="20.100000000000001" customHeight="1">
      <c r="A7" s="3"/>
      <c r="B7" s="3"/>
      <c r="C7" s="3"/>
      <c r="D7" s="3"/>
      <c r="E7" s="3"/>
      <c r="F7" s="3"/>
    </row>
    <row r="8" spans="1:7" ht="63" customHeight="1">
      <c r="A8" s="121" t="s">
        <v>28</v>
      </c>
      <c r="B8" s="121"/>
      <c r="C8" s="121"/>
      <c r="D8" s="121"/>
      <c r="E8" s="121"/>
      <c r="F8" s="121"/>
    </row>
    <row r="9" spans="1:7" ht="12.75" customHeight="1">
      <c r="A9" s="4" t="s">
        <v>130</v>
      </c>
      <c r="B9" s="5" t="s">
        <v>131</v>
      </c>
      <c r="C9" s="126" t="s">
        <v>132</v>
      </c>
      <c r="D9" s="126" t="s">
        <v>133</v>
      </c>
      <c r="E9" s="126" t="s">
        <v>134</v>
      </c>
      <c r="F9" s="127" t="s">
        <v>135</v>
      </c>
    </row>
    <row r="10" spans="1:7" ht="12.75" customHeight="1">
      <c r="A10" s="6">
        <v>1</v>
      </c>
      <c r="B10" s="7" t="s">
        <v>136</v>
      </c>
      <c r="C10" s="126"/>
      <c r="D10" s="126"/>
      <c r="E10" s="126"/>
      <c r="F10" s="128"/>
      <c r="G10" s="8"/>
    </row>
    <row r="11" spans="1:7" ht="12.75" customHeight="1">
      <c r="A11" s="9" t="s">
        <v>137</v>
      </c>
      <c r="B11" s="10" t="s">
        <v>138</v>
      </c>
      <c r="C11" s="11" t="s">
        <v>139</v>
      </c>
      <c r="D11" s="12">
        <v>7</v>
      </c>
      <c r="E11" s="13">
        <f>'1.1 - Agente de Limpeza com INS'!E139</f>
        <v>4068.7015816091953</v>
      </c>
      <c r="F11" s="14">
        <f>D11*E11</f>
        <v>28480.911071264367</v>
      </c>
      <c r="G11" s="15"/>
    </row>
    <row r="12" spans="1:7" ht="12.75" customHeight="1">
      <c r="A12" s="9" t="s">
        <v>140</v>
      </c>
      <c r="B12" s="16" t="s">
        <v>141</v>
      </c>
      <c r="C12" s="9" t="s">
        <v>139</v>
      </c>
      <c r="D12" s="17">
        <v>1</v>
      </c>
      <c r="E12" s="18">
        <f>'1.2 -Agente de Limpeza sem INS'!E139</f>
        <v>3509.5862791461414</v>
      </c>
      <c r="F12" s="19">
        <f>D12*E12</f>
        <v>3509.5862791461414</v>
      </c>
      <c r="G12" s="15"/>
    </row>
    <row r="13" spans="1:7" ht="12.75" customHeight="1">
      <c r="A13" s="9" t="s">
        <v>142</v>
      </c>
      <c r="B13" s="16" t="s">
        <v>127</v>
      </c>
      <c r="C13" s="9" t="s">
        <v>139</v>
      </c>
      <c r="D13" s="17">
        <v>1</v>
      </c>
      <c r="E13" s="18">
        <f>Motorista!E139</f>
        <v>5456.6549885057475</v>
      </c>
      <c r="F13" s="19">
        <f>D13*E13</f>
        <v>5456.6549885057475</v>
      </c>
      <c r="G13" s="15"/>
    </row>
    <row r="14" spans="1:7" ht="12.75" customHeight="1">
      <c r="A14" s="20" t="s">
        <v>143</v>
      </c>
      <c r="B14" s="16" t="s">
        <v>124</v>
      </c>
      <c r="C14" s="9" t="s">
        <v>139</v>
      </c>
      <c r="D14" s="17">
        <v>1</v>
      </c>
      <c r="E14" s="18">
        <f>'1.3 -Encarregado de Turma'!E139</f>
        <v>4652.8114121510671</v>
      </c>
      <c r="F14" s="19">
        <f>D14*E14</f>
        <v>4652.8114121510671</v>
      </c>
      <c r="G14" s="15"/>
    </row>
    <row r="15" spans="1:7" ht="12.75" customHeight="1">
      <c r="A15" s="122" t="s">
        <v>144</v>
      </c>
      <c r="B15" s="123"/>
      <c r="C15" s="123"/>
      <c r="D15" s="123"/>
      <c r="E15" s="124"/>
      <c r="F15" s="21">
        <f>SUM(F11:F14)</f>
        <v>42099.96375106732</v>
      </c>
      <c r="G15" s="15"/>
    </row>
    <row r="16" spans="1:7" ht="15.75" customHeight="1">
      <c r="A16" s="125" t="s">
        <v>145</v>
      </c>
      <c r="B16" s="125"/>
      <c r="C16" s="125"/>
      <c r="D16" s="125"/>
      <c r="E16" s="125"/>
      <c r="F16" s="22">
        <f>F15*12</f>
        <v>505199.56501280784</v>
      </c>
    </row>
  </sheetData>
  <mergeCells count="12">
    <mergeCell ref="A8:F8"/>
    <mergeCell ref="A15:E15"/>
    <mergeCell ref="A16:E16"/>
    <mergeCell ref="C9:C10"/>
    <mergeCell ref="D9:D10"/>
    <mergeCell ref="E9:E10"/>
    <mergeCell ref="F9:F10"/>
    <mergeCell ref="A1:F1"/>
    <mergeCell ref="A3:F3"/>
    <mergeCell ref="A4:F4"/>
    <mergeCell ref="A5:F5"/>
    <mergeCell ref="A6:F6"/>
  </mergeCells>
  <printOptions horizontalCentered="1"/>
  <pageMargins left="0.70866141732283505" right="0.70866141732283505" top="1.14173228346457" bottom="1.14173228346457" header="0.74803149606299202" footer="0.74803149606299202"/>
  <pageSetup paperSize="9" scale="8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1.1 - Agente de Limpeza com INS</vt:lpstr>
      <vt:lpstr>1.2 -Agente de Limpeza sem INS</vt:lpstr>
      <vt:lpstr>1.3 -Encarregado de Turma</vt:lpstr>
      <vt:lpstr>Motorista</vt:lpstr>
      <vt:lpstr>Valor Global</vt:lpstr>
      <vt:lpstr>'1.1 - Agente de Limpeza com INS'!Area_de_impressao</vt:lpstr>
      <vt:lpstr>'1.2 -Agente de Limpeza sem INS'!Area_de_impressao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da Costa Santos</dc:creator>
  <cp:lastModifiedBy>Manoel da Costa Santos</cp:lastModifiedBy>
  <cp:revision>17</cp:revision>
  <cp:lastPrinted>2021-04-15T17:30:00Z</cp:lastPrinted>
  <dcterms:created xsi:type="dcterms:W3CDTF">2015-07-24T13:26:00Z</dcterms:created>
  <dcterms:modified xsi:type="dcterms:W3CDTF">2022-11-10T18:48:42Z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728A3912926C4DB695AA268655C62606</vt:lpwstr>
  </property>
  <property fmtid="{D5CDD505-2E9C-101B-9397-08002B2CF9AE}" pid="3" name="KSOProductBuildVer">
    <vt:lpwstr>1046-11.2.0.11341</vt:lpwstr>
  </property>
</Properties>
</file>