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6ª GRD-UEP\2022\01 - Pátios 6SR - 01 e 02\.PROCESSO LICITATORIO\03. TERMO DE REFERÊNCIA\ANEXO 06-PLANILHAS DA PROPONENTE\"/>
    </mc:Choice>
  </mc:AlternateContent>
  <xr:revisionPtr revIDLastSave="0" documentId="13_ncr:1_{9B58CE82-87FA-4913-80FC-75C7B612B7A6}" xr6:coauthVersionLast="47" xr6:coauthVersionMax="47" xr10:uidLastSave="{00000000-0000-0000-0000-000000000000}"/>
  <bookViews>
    <workbookView xWindow="-120" yWindow="-120" windowWidth="29040" windowHeight="15840" xr2:uid="{E8DB57B9-B17C-4EF0-92FB-FDB8792C586B}"/>
  </bookViews>
  <sheets>
    <sheet name="Orçamento Sintéti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A">[2]SERVIÇO!#REF!</definedName>
    <definedName name="\B">[2]SERVIÇO!#REF!</definedName>
    <definedName name="\C">[2]SERVIÇO!#REF!</definedName>
    <definedName name="\I">[2]SERVIÇO!#REF!</definedName>
    <definedName name="\J">[2]SERVIÇO!#REF!</definedName>
    <definedName name="\O">[2]SERVIÇO!#REF!</definedName>
    <definedName name="\P">[2]SERVIÇO!#REF!</definedName>
    <definedName name="_01_09_96">#REF!</definedName>
    <definedName name="_ACR10">[2]SERVIÇO!#REF!</definedName>
    <definedName name="_ACR15">[2]SERVIÇO!#REF!</definedName>
    <definedName name="_acr20">[2]SERVIÇO!#REF!</definedName>
    <definedName name="_acr5">[2]SERVIÇO!#REF!</definedName>
    <definedName name="_ARQ1">[2]SERVIÇO!#REF!</definedName>
    <definedName name="_xlnm._FilterDatabase" localSheetId="0" hidden="1">'Orçamento Sintético'!$A$4:$J$146</definedName>
    <definedName name="_Order1" hidden="1">255</definedName>
    <definedName name="_PL1">#REF!</definedName>
    <definedName name="_QT100">[2]SERVIÇO!#REF!</definedName>
    <definedName name="_QT2">[2]SERVIÇO!#REF!</definedName>
    <definedName name="_QT3">[2]SERVIÇO!#REF!</definedName>
    <definedName name="_QT4">[2]SERVIÇO!#REF!</definedName>
    <definedName name="_QT50">[2]SERVIÇO!#REF!</definedName>
    <definedName name="_QT75">[2]SERVIÇO!#REF!</definedName>
    <definedName name="_T">[2]SERVIÇO!#REF!</definedName>
    <definedName name="A">#REF!</definedName>
    <definedName name="AA">#N/A</definedName>
    <definedName name="AAAAA">#REF!</definedName>
    <definedName name="abebqt">[2]SERVIÇO!#REF!</definedName>
    <definedName name="ACADUC">[2]SERVIÇO!#REF!</definedName>
    <definedName name="ACBEB">[2]SERVIÇO!#REF!</definedName>
    <definedName name="ACBOMB">[2]SERVIÇO!#REF!</definedName>
    <definedName name="ACCHAF">[2]SERVIÇO!#REF!</definedName>
    <definedName name="ACDER">[2]SERVIÇO!#REF!</definedName>
    <definedName name="ACDIV">[2]SERVIÇO!#REF!</definedName>
    <definedName name="ACEQP">[2]SERVIÇO!#REF!</definedName>
    <definedName name="ACHAFQT">[2]SERVIÇO!#REF!</definedName>
    <definedName name="ACIDO">#REF!</definedName>
    <definedName name="ACMUR">[2]SERVIÇO!#REF!</definedName>
    <definedName name="AÇO">#REF!</definedName>
    <definedName name="AÇO_CA_50_3_16">#REF!</definedName>
    <definedName name="ACONT2">[2]SERVIÇO!#REF!</definedName>
    <definedName name="ACPIPA">[2]SERVIÇO!#REF!</definedName>
    <definedName name="ACTRANSP">[2]SERVIÇO!#REF!</definedName>
    <definedName name="ADESIVO_PVC">#REF!</definedName>
    <definedName name="ADUCQT">[2]SERVIÇO!#REF!</definedName>
    <definedName name="AGUA_10LT">#REF!</definedName>
    <definedName name="AGUARRAZ">#REF!</definedName>
    <definedName name="AITEM">[2]SERVIÇO!#REF!</definedName>
    <definedName name="AJUDANTE">#REF!</definedName>
    <definedName name="ALIZAR_MAD_LEI">#REF!</definedName>
    <definedName name="ALTA">'[3]PRO-08'!#REF!</definedName>
    <definedName name="ALTADUC">[2]SERVIÇO!#REF!</definedName>
    <definedName name="ALTBOMB">[2]SERVIÇO!#REF!</definedName>
    <definedName name="ALTCAP">[2]SERVIÇO!#REF!</definedName>
    <definedName name="ALTDER">[2]SERVIÇO!#REF!</definedName>
    <definedName name="ALTEQUIP">[2]SERVIÇO!#REF!</definedName>
    <definedName name="ALTIEQP">[2]SERVIÇO!#REF!</definedName>
    <definedName name="ALTMUR">[2]SERVIÇO!#REF!</definedName>
    <definedName name="ALTRES10">[2]SERVIÇO!#REF!</definedName>
    <definedName name="ALTRES15">[2]SERVIÇO!#REF!</definedName>
    <definedName name="ALTRES20">[2]SERVIÇO!#REF!</definedName>
    <definedName name="ALTTRANS">[2]SERVIÇO!#REF!</definedName>
    <definedName name="amarela">#REF!</definedName>
    <definedName name="AMONIA">#REF!</definedName>
    <definedName name="APRENDIZ">{"total","SUM(total)","YNNNN",FALSE}</definedName>
    <definedName name="AQTEMP1">[2]SERVIÇO!#REF!</definedName>
    <definedName name="AQTEMP2">[2]SERVIÇO!#REF!</definedName>
    <definedName name="ARAME_RECOZIDO">[4]Insumos!$I$22</definedName>
    <definedName name="Área_impressão_IM">#REF!</definedName>
    <definedName name="AREIA">#REF!</definedName>
    <definedName name="ARMAÇÃO_CONCRETO">#REF!</definedName>
    <definedName name="ARMADOR">#REF!</definedName>
    <definedName name="ARMARIO_90X60X17_CM">#REF!</definedName>
    <definedName name="ARQ">[2]SERVIÇO!#REF!</definedName>
    <definedName name="ARQERR">[2]SERVIÇO!#REF!</definedName>
    <definedName name="ARQMARC">[2]SERVIÇO!#REF!</definedName>
    <definedName name="ARQPLAN">[2]SERVIÇO!#REF!</definedName>
    <definedName name="ARQT">[2]SERVIÇO!#REF!</definedName>
    <definedName name="ARQTEMP">[2]SERVIÇO!#REF!</definedName>
    <definedName name="ARQTXT">[2]SERVIÇO!#REF!</definedName>
    <definedName name="ARTEMP">[2]SERVIÇO!#REF!</definedName>
    <definedName name="ass">[2]SERVIÇO!#REF!</definedName>
    <definedName name="ASSENTO_PLASTICO">#REF!</definedName>
    <definedName name="ATERRO_ARENOSO">#REF!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[4]Insumos!$I$9</definedName>
    <definedName name="BDI">#REF!</definedName>
    <definedName name="bebqt">[2]SERVIÇO!#REF!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[2]SERVIÇO!#REF!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[2]SERVIÇO!#REF!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[2]SERVIÇO!#REF!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[2]SERVIÇO!#REF!</definedName>
    <definedName name="CONT2">[2]SERVIÇO!#REF!</definedName>
    <definedName name="CONT3">[2]SERVIÇO!#REF!</definedName>
    <definedName name="CONTAIT">[2]SERVIÇO!#REF!</definedName>
    <definedName name="CONTREC">[2]SERVIÇO!#REF!</definedName>
    <definedName name="CONTRES">[2]SERVIÇO!#REF!</definedName>
    <definedName name="CRITERX">[2]SERVIÇO!#REF!</definedName>
    <definedName name="Cronograma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[2]SERVIÇO!#REF!</definedName>
    <definedName name="descnt">#REF!</definedName>
    <definedName name="descont">#REF!</definedName>
    <definedName name="DESFORMA">#REF!</definedName>
    <definedName name="DGA">'[3]PRO-08'!#REF!</definedName>
    <definedName name="DIFQT">[2]SERVIÇO!#REF!</definedName>
    <definedName name="DJ">#REF!</definedName>
    <definedName name="DNIT_aprovação">[5]Auxiliar!$K$2:$K$5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>[2]SERVIÇO!#REF!</definedName>
    <definedName name="ESCORA">[4]Insumos!$I$72</definedName>
    <definedName name="EXA">'[3]PRO-08'!#REF!</definedName>
    <definedName name="Excel_BuiltIn_Print_Titles_2_1">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>#N/A</definedName>
    <definedName name="fc1a">'[3]PRO-08'!#REF!</definedName>
    <definedName name="FC2A">'[3]PRO-08'!#REF!</definedName>
    <definedName name="FC3A">'[3]PRO-08'!#REF!</definedName>
    <definedName name="FCRITER">[2]SERVIÇO!#REF!</definedName>
    <definedName name="fda">{"total","SUM(total)","YNNNN",FALSE}</definedName>
    <definedName name="FGV_alteração">[5]Auxiliar!$J$2:$J$4</definedName>
    <definedName name="FORMA_MAD_BRANCA">#REF!</definedName>
    <definedName name="Formatação_Amarelo_comCusto">INDIRECT("'Analítico CCUs'!$W$2:$X$"&amp;'[6]Analítico CCUs'!$E$2)</definedName>
    <definedName name="Formatação_Azul">INDIRECT("'Analítico CCUs'!$P$2:$X$"&amp;'[6]Analítico CCUs'!$E$2)</definedName>
    <definedName name="Formatação_Vermelho">INDIRECT("'Analítico CCUs'!$F$2:$N$"&amp;'[6]Analítico CCUs'!$E$2)</definedName>
    <definedName name="Fromatação_Amarelo_semCusto">INDIRECT("'Analítico CCUs'!$P$2:$V$"&amp;'[6]Analítico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>{"total","SUM(total)","YNNNN",FALSE}</definedName>
    <definedName name="hi">#REF!</definedName>
    <definedName name="HOJE">[2]SERVIÇO!#REF!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[2]SERVIÇO!#REF!</definedName>
    <definedName name="IMPI">[2]SERVIÇO!#REF!</definedName>
    <definedName name="Insumos">'[7]RELAÇÃO - COMPOSIÇÕES E INSUMOS'!$A$7:$D$337</definedName>
    <definedName name="ITEMCONT">[2]SERVIÇO!#REF!</definedName>
    <definedName name="ITEMDER">[2]SERVIÇO!#REF!</definedName>
    <definedName name="ITEMEQP">[2]SERVIÇO!#REF!</definedName>
    <definedName name="ITEMMUR">[2]SERVIÇO!#REF!</definedName>
    <definedName name="ITEMR15">[2]SERVIÇO!#REF!</definedName>
    <definedName name="ITEMR20">[2]SERVIÇO!#REF!</definedName>
    <definedName name="ITEMTRANS">[2]SERVIÇO!#REF!</definedName>
    <definedName name="ITENS">[2]SERVIÇO!#REF!</definedName>
    <definedName name="ITENS0">[2]SERVIÇO!#REF!</definedName>
    <definedName name="ITENS1">[2]SERVIÇO!#REF!</definedName>
    <definedName name="ITENSP">[2]SERVIÇO!#REF!</definedName>
    <definedName name="ITENSPMED">[2]SERVIÇO!#REF!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[2]SERVIÇO!#REF!</definedName>
    <definedName name="LIQUIDO_PREPARADOR">#REF!</definedName>
    <definedName name="LIQUIDO_SELADOR">[4]Insumos!$I$361</definedName>
    <definedName name="LISTSEL">[2]SERVIÇO!#REF!</definedName>
    <definedName name="LIXA_FERRO">#REF!</definedName>
    <definedName name="LIXA_MADEIRA">[4]Insumos!$I$374</definedName>
    <definedName name="LOCAB">[2]SERVIÇO!#REF!</definedName>
    <definedName name="LOCAL">[2]SERVIÇO!#REF!</definedName>
    <definedName name="LS">#REF!</definedName>
    <definedName name="MANGUEIRA_30_M">#REF!</definedName>
    <definedName name="MARCAX">[2]SERVIÇO!#REF!</definedName>
    <definedName name="MARCENEIRO">#REF!</definedName>
    <definedName name="MARMORE_BRANCO">#REF!</definedName>
    <definedName name="Mary">{"total","SUM(total)","YNNNN",FALSE}</definedName>
    <definedName name="MASSA_OLEO">#REF!</definedName>
    <definedName name="MASSA_PVA">[4]Insumos!$I$363</definedName>
    <definedName name="Medição">#REF!</definedName>
    <definedName name="MENUBOM">[2]SERVIÇO!#REF!</definedName>
    <definedName name="MENUEQP">[2]SERVIÇO!#REF!</definedName>
    <definedName name="MENUFIM">[2]SERVIÇO!#REF!</definedName>
    <definedName name="MENUMED">[2]SERVIÇO!#REF!</definedName>
    <definedName name="MENUOBRA">[2]SERVIÇO!#REF!</definedName>
    <definedName name="MENUOUT">[2]SERVIÇO!#REF!</definedName>
    <definedName name="MENUOUTRO">[2]SERVIÇO!#REF!</definedName>
    <definedName name="menures">[2]SERVIÇO!#REF!</definedName>
    <definedName name="Mirin">{"total","SUM(total)","YNNNN",FALSE}</definedName>
    <definedName name="MOD">{"total","SUM(total)","YNNNN",FALSE}</definedName>
    <definedName name="MODIFICAÇÃO">{"total","SUM(total)","YNNNN",FALSE}</definedName>
    <definedName name="módulo1.Extenso">#N/A</definedName>
    <definedName name="MUNICIPIO">[2]SERVIÇO!#REF!</definedName>
    <definedName name="MURBOMB">[2]SERVIÇO!#REF!</definedName>
    <definedName name="NDATA">[2]SERVIÇO!#REF!</definedName>
    <definedName name="NTEI">'[3]PRO-08'!#REF!</definedName>
    <definedName name="NUCOPIAS">[2]SERVIÇO!#REF!</definedName>
    <definedName name="OBRA">[2]SERVIÇO!#REF!</definedName>
    <definedName name="OBRADUPL">[2]SERVIÇO!#REF!</definedName>
    <definedName name="OBRALOC">[2]SERVIÇO!#REF!</definedName>
    <definedName name="OBRASEL">[2]SERVIÇO!#REF!</definedName>
    <definedName name="OPA">'[3]PRO-08'!#REF!</definedName>
    <definedName name="PARAFUSO_PARA_LOUÇA">#REF!</definedName>
    <definedName name="PDER">[2]SERVIÇO!#REF!</definedName>
    <definedName name="PDIVERS">[2]SERVIÇO!#REF!</definedName>
    <definedName name="PEÇA_6_X_3_MAD_LEI">#REF!</definedName>
    <definedName name="PEDRA_PRETA">[4]Insumos!$I$12</definedName>
    <definedName name="PEDREIRO">#REF!</definedName>
    <definedName name="PEMD">[2]SERVIÇO!#REF!</definedName>
    <definedName name="PERNAMANCA">[4]Insumos!$I$71</definedName>
    <definedName name="PERNAMANCA_MAD_LEI">#REF!</definedName>
    <definedName name="pesquisa">#REF!</definedName>
    <definedName name="PIEQUIP">[2]SERVIÇO!#REF!</definedName>
    <definedName name="PINTOR">#REF!</definedName>
    <definedName name="PL">#REF!</definedName>
    <definedName name="PMUR">[2]SERVIÇO!#REF!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[2]SERVIÇO!#REF!</definedName>
    <definedName name="QQ_2">#N/A</definedName>
    <definedName name="QTNULO">[2]SERVIÇO!#REF!</definedName>
    <definedName name="QTPADRAO">[2]SERVIÇO!#REF!</definedName>
    <definedName name="QTRES">[2]SERVIÇO!#REF!</definedName>
    <definedName name="QUANT">[2]SERVIÇO!#REF!</definedName>
    <definedName name="QUANTP">[2]SERVIÇO!#REF!</definedName>
    <definedName name="RARQIMP">[2]SERVIÇO!#REF!</definedName>
    <definedName name="RBV">[8]Teor!$C$3:$C$7</definedName>
    <definedName name="RECADUC">[2]SERVIÇO!#REF!</definedName>
    <definedName name="REFERENTE">#REF!</definedName>
    <definedName name="REG">#REF!</definedName>
    <definedName name="REGUA_DUZIA">[4]Insumos!$I$61</definedName>
    <definedName name="REGULA">#REF!</definedName>
    <definedName name="REJUNTE">#REF!</definedName>
    <definedName name="RESUMO">#N/A</definedName>
    <definedName name="ridbeb">[2]SERVIÇO!#REF!</definedName>
    <definedName name="RIDCHAF">[2]SERVIÇO!#REF!</definedName>
    <definedName name="ridres05">[2]SERVIÇO!#REF!</definedName>
    <definedName name="RIDRES10">[2]SERVIÇO!#REF!</definedName>
    <definedName name="RIDRES15">[2]SERVIÇO!#REF!</definedName>
    <definedName name="RIPAO">[4]Insumos!$I$61</definedName>
    <definedName name="RIPÃO">#REF!</definedName>
    <definedName name="RIPÃO_COMUM">[4]Insumos!$I$61</definedName>
    <definedName name="RIPÃO_MAD_LEI">#REF!</definedName>
    <definedName name="RMA">'[3]PRO-08'!#REF!</definedName>
    <definedName name="RODAPE_CINZA_CORUMBA">#REF!</definedName>
    <definedName name="ROMANO">[2]SERVIÇO!#REF!</definedName>
    <definedName name="ROTCOMP">[2]SERVIÇO!#REF!</definedName>
    <definedName name="ROTIMP">[2]SERVIÇO!#REF!</definedName>
    <definedName name="ROTRES">[2]SERVIÇO!#REF!</definedName>
    <definedName name="RQTADUC">[2]SERVIÇO!#REF!</definedName>
    <definedName name="rqtbeb">[2]SERVIÇO!#REF!</definedName>
    <definedName name="RQTCHAF">[2]SERVIÇO!#REF!</definedName>
    <definedName name="RQTDERV">[2]SERVIÇO!#REF!</definedName>
    <definedName name="rres05">[2]SERVIÇO!#REF!</definedName>
    <definedName name="RRES10">[2]SERVIÇO!#REF!</definedName>
    <definedName name="RRES15">[2]SERVIÇO!#REF!</definedName>
    <definedName name="RRES20">[2]SERVIÇO!#REF!</definedName>
    <definedName name="RRR">[2]SERVIÇO!#REF!</definedName>
    <definedName name="RRTEMP">[2]SERVIÇO!#REF!</definedName>
    <definedName name="RS">#REF!</definedName>
    <definedName name="RSEQ">[2]SERVIÇO!#REF!</definedName>
    <definedName name="RSUBTOT">[2]SERVIÇO!#REF!</definedName>
    <definedName name="rtitbeb">[2]SERVIÇO!#REF!</definedName>
    <definedName name="RTITCHAF">[2]SERVIÇO!#REF!</definedName>
    <definedName name="rtubos">[2]SERVIÇO!#REF!</definedName>
    <definedName name="SARRAFO">#REF!</definedName>
    <definedName name="sbg">#REF!</definedName>
    <definedName name="SBTC">#REF!</definedName>
    <definedName name="SEIXO">#REF!</definedName>
    <definedName name="SemanaTerminando">[9]materiais!#REF!</definedName>
    <definedName name="SET">[10]Comp!$E$361:$E$428</definedName>
    <definedName name="SIFÃO_CROMADO">#REF!</definedName>
    <definedName name="SISTEM1">[2]SERVIÇO!#REF!</definedName>
    <definedName name="SISTEM2">[2]SERVIÇO!#REF!</definedName>
    <definedName name="SOLEIRA_CINZA_CORUMBA">#REF!</definedName>
    <definedName name="SOLU_LIMPADORA">#REF!</definedName>
    <definedName name="SSS">[2]SERVIÇO!#REF!</definedName>
    <definedName name="SSTEMP">[2]SERVIÇO!#REF!</definedName>
    <definedName name="SUBDER">[2]SERVIÇO!#REF!</definedName>
    <definedName name="SUBDIV">[2]SERVIÇO!#REF!</definedName>
    <definedName name="SUBEQP">[2]SERVIÇO!#REF!</definedName>
    <definedName name="SUBMUR">[2]SERVIÇO!#REF!</definedName>
    <definedName name="TABUA">#REF!</definedName>
    <definedName name="TABUA.METRO">#REF!</definedName>
    <definedName name="TABUA_DUZIA">[4]Insumos!$I$70</definedName>
    <definedName name="TÁBUA_MAD_FORTE">#REF!</definedName>
    <definedName name="TARUGO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[8]Teor!$A$3:$A$7</definedName>
    <definedName name="Terraplenagem">#N/A</definedName>
    <definedName name="TIJOLO_10X20X20">[4]Insumos!$I$28</definedName>
    <definedName name="TIJOLO_6_FUROS">[4]Insumos!$I$28</definedName>
    <definedName name="TINTA_ACRILICA">#REF!</definedName>
    <definedName name="TINTA_ESMALTE">#REF!</definedName>
    <definedName name="TINTA_NOVACOR">#REF!</definedName>
    <definedName name="TINTA_OLEO">[4]Insumos!$I$366</definedName>
    <definedName name="TINTA_PVA">[4]Insumos!$I$365</definedName>
    <definedName name="titbeb">[2]SERVIÇO!#REF!</definedName>
    <definedName name="TITCHAF">[2]SERVIÇO!#REF!</definedName>
    <definedName name="_xlnm.Print_Titles" localSheetId="0">'Orçamento Sintético'!$1:$4</definedName>
    <definedName name="TOTAL_ADMINISTRATIVO">#REF!</definedName>
    <definedName name="TOTAL_AULA">#REF!</definedName>
    <definedName name="TOTAL_EXTERNA">#REF!</definedName>
    <definedName name="TOTAL_QUADRA">#REF!</definedName>
    <definedName name="TOTAL_VESTIÁRIO">#REF!</definedName>
    <definedName name="TOTQTS">[2]SERVIÇO!#REF!</definedName>
    <definedName name="TPM">#REF!</definedName>
    <definedName name="TTT">[2]SERVIÇO!#REF!</definedName>
    <definedName name="TXTEQUIP">[2]SERVIÇO!#REF!</definedName>
    <definedName name="TXTMARCA">[2]SERVIÇO!#REF!</definedName>
    <definedName name="TXTMOD">[2]SERVIÇO!#REF!</definedName>
    <definedName name="TXTPOT">[2]SERVIÇO!#REF!</definedName>
    <definedName name="value_def_array">{"total","SUM(total)","YNNNN",FALSE}</definedName>
    <definedName name="Vazios">[8]Teor!$B$3:$B$7</definedName>
    <definedName name="VEDA_ROSCA">#REF!</definedName>
    <definedName name="verde">#REF!</definedName>
    <definedName name="verdepav">#REF!</definedName>
    <definedName name="VERNIZ_POLIURETANO">#REF!</definedName>
    <definedName name="WEWRWR">#N/A</definedName>
    <definedName name="WITENS">[2]SERVIÇO!#REF!</definedName>
    <definedName name="WNMLOCAL">[2]SERVIÇO!#REF!</definedName>
    <definedName name="WNMMUN">[2]SERVIÇO!#REF!</definedName>
    <definedName name="WNMSERV">[2]SERVIÇO!#REF!</definedName>
    <definedName name="x">[8]Equipamentos!#REF!</definedName>
    <definedName name="XALFA">[2]SERVIÇO!#REF!</definedName>
    <definedName name="XDATA">[2]SERVIÇO!#REF!</definedName>
    <definedName name="XITEM">[2]SERVIÇO!#REF!</definedName>
    <definedName name="XLOC">[2]SERVIÇO!#REF!</definedName>
    <definedName name="xnInforme_quantos_bebedouros____bebqt__if_bebqt__0__xlQt.bebedouros_invalida___ENTER_p_reinformar__xresp__branch_rqtderv">[2]SERVIÇO!#REF!</definedName>
    <definedName name="XNUCOPIAS">[2]SERVIÇO!#REF!</definedName>
    <definedName name="XRESP">[2]SERVIÇO!#REF!</definedName>
    <definedName name="XTITRES">[2]SERVIÇO!#REF!</definedName>
    <definedName name="XXX">#N/A</definedName>
    <definedName name="ZARCAO">#REF!</definedName>
    <definedName name="ZECA">[2]SERVIÇO!#REF!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6" i="1" l="1"/>
  <c r="F145" i="1"/>
  <c r="F144" i="1"/>
  <c r="F143" i="1"/>
  <c r="F142" i="1"/>
  <c r="F141" i="1"/>
  <c r="F140" i="1"/>
  <c r="F139" i="1"/>
  <c r="F138" i="1"/>
  <c r="F137" i="1"/>
  <c r="F136" i="1"/>
  <c r="F135" i="1"/>
  <c r="F133" i="1"/>
  <c r="F132" i="1"/>
  <c r="F131" i="1"/>
  <c r="F130" i="1"/>
  <c r="F129" i="1"/>
  <c r="F128" i="1"/>
  <c r="F127" i="1"/>
  <c r="F126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5" i="1"/>
  <c r="F104" i="1"/>
  <c r="F102" i="1"/>
  <c r="F101" i="1"/>
  <c r="F100" i="1"/>
  <c r="F99" i="1"/>
  <c r="F98" i="1"/>
  <c r="F97" i="1"/>
  <c r="F95" i="1"/>
  <c r="F94" i="1"/>
  <c r="F93" i="1"/>
  <c r="F92" i="1"/>
  <c r="F91" i="1"/>
  <c r="F90" i="1"/>
  <c r="F89" i="1"/>
  <c r="F88" i="1"/>
  <c r="F87" i="1"/>
  <c r="F86" i="1"/>
  <c r="F83" i="1"/>
  <c r="F82" i="1"/>
  <c r="F81" i="1"/>
  <c r="F80" i="1"/>
  <c r="F78" i="1"/>
  <c r="F77" i="1"/>
  <c r="F76" i="1"/>
  <c r="F75" i="1"/>
  <c r="F74" i="1"/>
  <c r="F73" i="1"/>
  <c r="F72" i="1"/>
  <c r="F71" i="1"/>
  <c r="F70" i="1"/>
  <c r="F68" i="1"/>
  <c r="F67" i="1"/>
  <c r="F66" i="1"/>
  <c r="F65" i="1"/>
  <c r="F64" i="1"/>
  <c r="F63" i="1"/>
  <c r="F60" i="1"/>
  <c r="F59" i="1"/>
  <c r="F58" i="1"/>
  <c r="F57" i="1"/>
  <c r="F56" i="1"/>
  <c r="F55" i="1"/>
  <c r="F53" i="1"/>
  <c r="F52" i="1"/>
  <c r="F51" i="1"/>
  <c r="F50" i="1"/>
  <c r="F47" i="1"/>
  <c r="F46" i="1"/>
  <c r="F45" i="1"/>
  <c r="F44" i="1"/>
  <c r="F43" i="1"/>
  <c r="F42" i="1"/>
  <c r="F41" i="1"/>
  <c r="F40" i="1"/>
  <c r="F39" i="1"/>
  <c r="F37" i="1"/>
  <c r="F36" i="1"/>
  <c r="F35" i="1"/>
  <c r="F34" i="1"/>
  <c r="F33" i="1"/>
  <c r="F32" i="1"/>
  <c r="F29" i="1"/>
  <c r="F28" i="1"/>
  <c r="F27" i="1"/>
  <c r="F26" i="1"/>
  <c r="F25" i="1"/>
  <c r="F24" i="1"/>
  <c r="F23" i="1"/>
  <c r="F22" i="1"/>
  <c r="F20" i="1"/>
  <c r="F19" i="1"/>
  <c r="F18" i="1"/>
  <c r="F17" i="1"/>
  <c r="F16" i="1"/>
  <c r="F15" i="1"/>
  <c r="F12" i="1"/>
  <c r="F11" i="1"/>
  <c r="F10" i="1"/>
  <c r="F9" i="1"/>
  <c r="F8" i="1"/>
  <c r="F7" i="1"/>
  <c r="H1" i="1"/>
</calcChain>
</file>

<file path=xl/sharedStrings.xml><?xml version="1.0" encoding="utf-8"?>
<sst xmlns="http://schemas.openxmlformats.org/spreadsheetml/2006/main" count="655" uniqueCount="339">
  <si>
    <t>Obra</t>
  </si>
  <si>
    <t>Bancos</t>
  </si>
  <si>
    <t>B.D.I.</t>
  </si>
  <si>
    <t>Encargos Sociais</t>
  </si>
  <si>
    <t>Execução de Pátios para armazenagem provisória de máquinas e equipamentos em área de CODEVASF 6/SR</t>
  </si>
  <si>
    <t>SINAPI - 04/2022 - Bahia
SICRO3 - 01/2022 - Bahia
ORSE - 03/2022 - Sergipe</t>
  </si>
  <si>
    <t>Não Desonerado: embutido nos preços unitário dos insumos de mão de obra, de acordo com as bases.</t>
  </si>
  <si>
    <t>OrçamentoSintético</t>
  </si>
  <si>
    <t>Item</t>
  </si>
  <si>
    <t>Código</t>
  </si>
  <si>
    <t>Banco</t>
  </si>
  <si>
    <t>Descrição</t>
  </si>
  <si>
    <t>Und</t>
  </si>
  <si>
    <t>Quant.</t>
  </si>
  <si>
    <t>Custo Unit</t>
  </si>
  <si>
    <t>Valor Unit com BDI</t>
  </si>
  <si>
    <t>Total com BDI</t>
  </si>
  <si>
    <t>Peso (%)</t>
  </si>
  <si>
    <t>TOTAL</t>
  </si>
  <si>
    <t>SERVIÇOS PRELIMINARES</t>
  </si>
  <si>
    <t>1.1</t>
  </si>
  <si>
    <t xml:space="preserve">CPU-CODEVASF-13 </t>
  </si>
  <si>
    <t>Próprio</t>
  </si>
  <si>
    <t>ADMINISTRAÇÃO LOCAL DE OBRA - PÁTIOS</t>
  </si>
  <si>
    <t>und</t>
  </si>
  <si>
    <t>1.2</t>
  </si>
  <si>
    <t xml:space="preserve">CPU-CODEVASF-14 </t>
  </si>
  <si>
    <t>CANTEIRO DE OBRAS EM CONTAINER (Escritório + WCs + Almoxarifado + Laboratório + Refeitório)</t>
  </si>
  <si>
    <t>1.3</t>
  </si>
  <si>
    <t xml:space="preserve"> 5914640 </t>
  </si>
  <si>
    <t>SICRO3</t>
  </si>
  <si>
    <t>Transporte com cavalo mecânico com semirreboque com capacidade de 30 t - rodovia pavimentada</t>
  </si>
  <si>
    <t>tkm</t>
  </si>
  <si>
    <t>1.4</t>
  </si>
  <si>
    <t xml:space="preserve"> 4816 </t>
  </si>
  <si>
    <t>ORSE</t>
  </si>
  <si>
    <t>Locação de muro, inclusive execução de gabarito de madeira</t>
  </si>
  <si>
    <t>m</t>
  </si>
  <si>
    <t>1.5</t>
  </si>
  <si>
    <t xml:space="preserve"> 51 </t>
  </si>
  <si>
    <t>Placa de obra em chapa aço galvanizado, instalada - Rev 02_01/2022</t>
  </si>
  <si>
    <t>m²</t>
  </si>
  <si>
    <t>1.6</t>
  </si>
  <si>
    <t>CPU-CODEVASF-10</t>
  </si>
  <si>
    <t>PROJETO EXECUTIVO (ESTRUTURAL+ELÉTRICA)</t>
  </si>
  <si>
    <t>gl</t>
  </si>
  <si>
    <t xml:space="preserve">PÁTIO 1 </t>
  </si>
  <si>
    <t>2.1</t>
  </si>
  <si>
    <t>LIMPEZA DO TERRENO</t>
  </si>
  <si>
    <t>2.1.1</t>
  </si>
  <si>
    <t xml:space="preserve"> 98525 </t>
  </si>
  <si>
    <t>SINAPI</t>
  </si>
  <si>
    <t>LIMPEZA MECANIZADA DE CAMADA VEGETAL, VEGETAÇÃO E PEQUENAS ÁRVORES (DIÂMETRO DE TRONCO MENOR QUE 0,20 M), COM TRATOR DE ESTEIRAS.AF_05/2018</t>
  </si>
  <si>
    <t>2.1.2</t>
  </si>
  <si>
    <t xml:space="preserve"> 5501702 </t>
  </si>
  <si>
    <t>Destocamento de árvores com diâmetro maior que 0,30 m</t>
  </si>
  <si>
    <t>2.1.3</t>
  </si>
  <si>
    <t xml:space="preserve"> 4016096 </t>
  </si>
  <si>
    <t>Escavação e carga de material vegetal e com escavadeira hidráulica de 1,56 m³</t>
  </si>
  <si>
    <t>m³</t>
  </si>
  <si>
    <t>2.1.4</t>
  </si>
  <si>
    <t xml:space="preserve"> 5915321 </t>
  </si>
  <si>
    <t>Transporte com caminhão basculante de 14 m³ - rodovia pavimentada</t>
  </si>
  <si>
    <t>2.1.5</t>
  </si>
  <si>
    <t xml:space="preserve"> 4413942 </t>
  </si>
  <si>
    <t>Espalhamento de material em bota-fora</t>
  </si>
  <si>
    <t>2.1.6</t>
  </si>
  <si>
    <t xml:space="preserve"> 97622 </t>
  </si>
  <si>
    <t>DEMOLIÇÃO DE ALVENARIA DE BLOCO FURADO, DE FORMA MANUAL, SEM REAPROVEITAMENTO. AF_12/2017</t>
  </si>
  <si>
    <t>2.2</t>
  </si>
  <si>
    <t>TERRAPLENAGEM, DRENAGEM, PAVIMENTAÇÃO E URBANISMO</t>
  </si>
  <si>
    <t>2.2.1</t>
  </si>
  <si>
    <t>Escavação e carga de material de 1ª categoria com escavadeira hidráulica de 1,56 m³</t>
  </si>
  <si>
    <t>2.2.2</t>
  </si>
  <si>
    <t>Escavação e carga de material de jazida com escavadeira hidráulica de 1,56 m³</t>
  </si>
  <si>
    <t>2.2.3</t>
  </si>
  <si>
    <t>2.2.4</t>
  </si>
  <si>
    <t xml:space="preserve"> 5502978 </t>
  </si>
  <si>
    <t>Compactação de aterros a 100% do Proctor normal</t>
  </si>
  <si>
    <t>2.2.5</t>
  </si>
  <si>
    <t xml:space="preserve"> 2003319 </t>
  </si>
  <si>
    <t>Sarjeta triangular de concreto - STC 01 - escavação mecânica - areia e brita comerciais</t>
  </si>
  <si>
    <t>2.2.6</t>
  </si>
  <si>
    <t>Lastro de brita comercial compactado com soquete vibratório - espalhamento manual</t>
  </si>
  <si>
    <t>2.2.7</t>
  </si>
  <si>
    <t xml:space="preserve"> 94273 </t>
  </si>
  <si>
    <t>ASSENTAMENTO DE GUIA (MEIO-FIO) EM TRECHO RETO, CONFECCIONADA EM CONCRETO PRÉ-FABRICADO, DIMENSÕES 100X12X10X30 CM (COMPRIMENTO X BASE INFERIOR X BASE SUPERIOR X ALTURA), PARA VIAS URBANAS (USO VIÁRIO). AF_06/2016</t>
  </si>
  <si>
    <t>2.2.8</t>
  </si>
  <si>
    <t xml:space="preserve"> 92394 </t>
  </si>
  <si>
    <t>EXECUÇÃO DE PAVIMENTO EM PISO INTERTRAVADO, COM BLOCO SEXTAVADO DE 25 X 25 CM, ESPESSURA 8 CM. AF_12/2015</t>
  </si>
  <si>
    <t>2.3</t>
  </si>
  <si>
    <t>MURO DE VEDAÇÃO</t>
  </si>
  <si>
    <t>2.3.1</t>
  </si>
  <si>
    <t>FUNDAÇÃO</t>
  </si>
  <si>
    <t>2.3.1.1</t>
  </si>
  <si>
    <t xml:space="preserve"> 90091 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</si>
  <si>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</si>
  <si>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2.3.1.2</t>
  </si>
  <si>
    <t xml:space="preserve"> 2660 </t>
  </si>
  <si>
    <t>Apiloamento manual de fundo de vala</t>
  </si>
  <si>
    <t>2.3.1.3</t>
  </si>
  <si>
    <t xml:space="preserve"> 96619 </t>
  </si>
  <si>
    <t>LASTRO DE CONCRETO MAGRO, APLICADO EM BLOCOS DE COROAMENTO OU SAPATAS, ESPESSURA DE 5 CM. AF_08/2017</t>
  </si>
  <si>
    <t>2.3.1.4</t>
  </si>
  <si>
    <t xml:space="preserve"> 3108001 </t>
  </si>
  <si>
    <t>Fôrmas de compensado resinado 12 mm - uso geral - utilização de 3 vezes - confecção, instalação e retirada</t>
  </si>
  <si>
    <t>2.3.1.5</t>
  </si>
  <si>
    <t xml:space="preserve"> 1106165 </t>
  </si>
  <si>
    <t>Concreto ciclópico fck = 20 MPa - confecção em betoneira e lançamento manual - areia, brita e pedra de mão comerciais</t>
  </si>
  <si>
    <t>2.3.1.6</t>
  </si>
  <si>
    <t xml:space="preserve"> 96995 </t>
  </si>
  <si>
    <t>REATERRO MANUAL APILOADO COM SOQUETE. AF_10/2017</t>
  </si>
  <si>
    <t>2.3.2</t>
  </si>
  <si>
    <t>ESTRUTURA E ALVENARIA</t>
  </si>
  <si>
    <t>2.3.2.1</t>
  </si>
  <si>
    <t xml:space="preserve"> 3377 </t>
  </si>
  <si>
    <t>Forma plana para estruturas, em tábuas de pinho, 07 usos, inclusive escoramento</t>
  </si>
  <si>
    <t>2.3.2.2</t>
  </si>
  <si>
    <t xml:space="preserve"> 140 </t>
  </si>
  <si>
    <t>Aço CA - 50 Ø 6,3 a 12,5mm, inclusive corte, dobragem, montagem e colocacao de ferragens nas formas, para superestruturas e fundações - R1</t>
  </si>
  <si>
    <t>kg</t>
  </si>
  <si>
    <t>2.3.2.3</t>
  </si>
  <si>
    <t xml:space="preserve"> 94964 </t>
  </si>
  <si>
    <t>CONCRETO FCK = 20MPA, TRAÇO 1:2,7:3 (EM MASSA SECA DE CIMENTO/ AREIA MÉDIA/ BRITA 1) - PREPARO MECÂNICO COM BETONEIRA 400 L. AF_05/2021</t>
  </si>
  <si>
    <t>2.3.2.4</t>
  </si>
  <si>
    <t xml:space="preserve"> 92873 </t>
  </si>
  <si>
    <t>LANÇAMENTO COM USO DE BALDES, ADENSAMENTO E ACABAMENTO DE CONCRETO EM ESTRUTURAS. AF_12/2015</t>
  </si>
  <si>
    <t>2.3.2.5</t>
  </si>
  <si>
    <t xml:space="preserve"> 9907 </t>
  </si>
  <si>
    <t>Cintas e vergas em blocos de concreto tipo "u" (calha) 14x19x39, preenchidos com concreto armado fck=15 mpa e treliça de ferro tg 8m</t>
  </si>
  <si>
    <t>2.3.2.6</t>
  </si>
  <si>
    <t xml:space="preserve"> 9382 </t>
  </si>
  <si>
    <t>Alvenaria bloco concreto vedação 14x19x39cm, e=0,14m, com argamassa traço T5 1:2:8 (cimento / cal / areia), junta 1 cm - Rev. 01</t>
  </si>
  <si>
    <t>2.3.2.7</t>
  </si>
  <si>
    <t xml:space="preserve"> 4266 </t>
  </si>
  <si>
    <t>Junta de dilatação (altura total do pavimento) com preenchimento parcial em isopor h=15cm e preenchimento do complemento com mastique de poliuretano seção 2x2cm, MBT, Basf, ou similar,  para pavimentos em concreto</t>
  </si>
  <si>
    <t>2.3.2.8</t>
  </si>
  <si>
    <t xml:space="preserve"> 13107 </t>
  </si>
  <si>
    <t>Concertina Dupla, em aço galvanizado, espiral de Ø = 610 mm, 5 clipes p/espiral, lâmina de 30mm e  fio interno = 2,75mm,  inclusive instalação</t>
  </si>
  <si>
    <t>2.3.2.9</t>
  </si>
  <si>
    <t xml:space="preserve"> 13135 </t>
  </si>
  <si>
    <t>Portão em chapa de ferro n.º 18(1,25mm), de correr, quadro em tubo de ferro galvanizado/inter horizontal de 2", inclusive trancas/ferrolho - Rev 01</t>
  </si>
  <si>
    <t>PÁTIO 2</t>
  </si>
  <si>
    <t>3.1</t>
  </si>
  <si>
    <t>3.1.1</t>
  </si>
  <si>
    <t>3.1.2</t>
  </si>
  <si>
    <t>Escavação e carga de material vegetal com escavadeira hidráulica de 1,56 m³</t>
  </si>
  <si>
    <t>3.1.3</t>
  </si>
  <si>
    <t>3.1.4</t>
  </si>
  <si>
    <t>3.2</t>
  </si>
  <si>
    <t>3.2.1</t>
  </si>
  <si>
    <t>3.2.2</t>
  </si>
  <si>
    <t>3.2.3</t>
  </si>
  <si>
    <t>3.2.4</t>
  </si>
  <si>
    <t>3.2.5</t>
  </si>
  <si>
    <t>3.2.6</t>
  </si>
  <si>
    <t>3.3</t>
  </si>
  <si>
    <t>3.3.1</t>
  </si>
  <si>
    <t>3.3.1.1</t>
  </si>
  <si>
    <t>3.3.1.2</t>
  </si>
  <si>
    <t>3.3.1.3</t>
  </si>
  <si>
    <t>3.3.1.4</t>
  </si>
  <si>
    <t>3.3.1.5</t>
  </si>
  <si>
    <t>3.3.1.6</t>
  </si>
  <si>
    <t>3.3.2</t>
  </si>
  <si>
    <t>3.3.2.1</t>
  </si>
  <si>
    <t>3.3.2.2</t>
  </si>
  <si>
    <t>3.3.2.3</t>
  </si>
  <si>
    <t>3.3.2.4</t>
  </si>
  <si>
    <t>3.3.2.5</t>
  </si>
  <si>
    <t>3.3.2.6</t>
  </si>
  <si>
    <t>3.3.2.7</t>
  </si>
  <si>
    <t>3.3.2.8</t>
  </si>
  <si>
    <t>3.3.2.9</t>
  </si>
  <si>
    <t>3.4</t>
  </si>
  <si>
    <t>INSTALAÇÕES</t>
  </si>
  <si>
    <t>3.4.1</t>
  </si>
  <si>
    <t xml:space="preserve"> 00000022-POÇO </t>
  </si>
  <si>
    <t>INSTALAÇÃO DE PADRÃO DE MEDIÇÃO COELBA INCLUSO MATERIAIS</t>
  </si>
  <si>
    <t>3.4.2</t>
  </si>
  <si>
    <t xml:space="preserve"> 10206 </t>
  </si>
  <si>
    <t>Poste auxiliar p/entrada energia, em ferro galvanizado d=3" e h=7,0m, com 04 isoladores</t>
  </si>
  <si>
    <t>3.4.3</t>
  </si>
  <si>
    <t xml:space="preserve"> ilumi_menor </t>
  </si>
  <si>
    <t>FORNECIMENTO E INSTALAÇÃO DOS MATERIAIS E EQUIPAMENTOS PARA A IMPLANTAÇÃO DA ILUMINAÇÃO DO PATIO DEPOSITO DE MATERIAIS E EQUIPAMENTOS CODEVASF 6ª SR</t>
  </si>
  <si>
    <t>3.4.4</t>
  </si>
  <si>
    <t xml:space="preserve"> 6096 </t>
  </si>
  <si>
    <t>Ligação Predial de Água em Mureta de Concreto, Provisória ou Definitiva, com Fornecimento de Material, inclusive Mureta e Hidrômetro, Rede DN 50mm</t>
  </si>
  <si>
    <t>GUARITA DO PÁTIO 1</t>
  </si>
  <si>
    <t>4.1</t>
  </si>
  <si>
    <t>FUNDAÇÕES</t>
  </si>
  <si>
    <t>4.1.1</t>
  </si>
  <si>
    <t xml:space="preserve"> 93358 </t>
  </si>
  <si>
    <t>ESCAVAÇÃO MANUAL DE VALA COM PROFUNDIDADE MENOR OU IGUAL A 1,30 M. AF_02/2021</t>
  </si>
  <si>
    <t>4.1.2</t>
  </si>
  <si>
    <t>4.1.3</t>
  </si>
  <si>
    <t>4.1.4</t>
  </si>
  <si>
    <t>4.1.5</t>
  </si>
  <si>
    <t xml:space="preserve"> 89 </t>
  </si>
  <si>
    <t>Forma plana para fundações, em tábuas de pinho, 04 usos</t>
  </si>
  <si>
    <t>4.1.6</t>
  </si>
  <si>
    <t>4.1.7</t>
  </si>
  <si>
    <t xml:space="preserve"> 94970 </t>
  </si>
  <si>
    <t>CONCRETO FCK = 20MPA, TRAÇO 1:2,7:3 (EM MASSA SECA DE CIMENTO/ AREIA MÉDIA/ BRITA 1) - PREPARO MECÂNICO COM BETONEIRA 600 L. AF_05/2021</t>
  </si>
  <si>
    <t>4.1.8</t>
  </si>
  <si>
    <t>4.1.9</t>
  </si>
  <si>
    <t xml:space="preserve"> 98557 </t>
  </si>
  <si>
    <t>IMPERMEABILIZAÇÃO DE SUPERFÍCIE COM EMULSÃO ASFÁLTICA, 2 DEMÃOS AF_06/2018</t>
  </si>
  <si>
    <t>4.1.10</t>
  </si>
  <si>
    <t>4.2</t>
  </si>
  <si>
    <t>ESTRUTURAS</t>
  </si>
  <si>
    <t>4.2.1</t>
  </si>
  <si>
    <t xml:space="preserve"> 3366 </t>
  </si>
  <si>
    <t>Forma plana para estruturas, em compensado plastificado de 12mm, 07 usos, inclusive escoramento - Revisada 07.2015</t>
  </si>
  <si>
    <t>4.2.2</t>
  </si>
  <si>
    <t>4.2.3</t>
  </si>
  <si>
    <t>4.2.4</t>
  </si>
  <si>
    <t>4.2.5</t>
  </si>
  <si>
    <t xml:space="preserve"> 102075 </t>
  </si>
  <si>
    <t>ESCADA EM CONCRETO ARMADO MOLDADO IN LOCO, FCK 20 MPA, COM 2 LANCES EM "L" E LAJE PLANA, FÔRMA EM CHAPA DE MADEIRA COMPENSADA RESINADA. AF_11/2020</t>
  </si>
  <si>
    <t>4.2.6</t>
  </si>
  <si>
    <t xml:space="preserve"> 7393 </t>
  </si>
  <si>
    <t>Laje pré-fabricada treliçada para piso ou cobertura, intereixo 38cm, h=12cm, el. enchimento em EPS h=8cm, inclusive escoramento em madeira e capeamento 4cm.</t>
  </si>
  <si>
    <t>4.3</t>
  </si>
  <si>
    <t>COBERTURA</t>
  </si>
  <si>
    <t>4.3.1</t>
  </si>
  <si>
    <t xml:space="preserve"> 199 </t>
  </si>
  <si>
    <t>Madeiramento em massaranduba/madeira de lei, peça serrada p/ telha fibrocimento 4mm tipo Vogatex da Eternit ou similar</t>
  </si>
  <si>
    <t>4.3.2</t>
  </si>
  <si>
    <t xml:space="preserve"> 235 </t>
  </si>
  <si>
    <t>Telhamento com telha de fibrocimento ondulada esp = 6mm, fixada com parafuso. Rev 02</t>
  </si>
  <si>
    <t>4.4</t>
  </si>
  <si>
    <t>VEDAÇÕES E REVESTIMENTOS</t>
  </si>
  <si>
    <t>4.4.1</t>
  </si>
  <si>
    <t>4.4.2</t>
  </si>
  <si>
    <t>4.4.3</t>
  </si>
  <si>
    <t xml:space="preserve"> 101162 </t>
  </si>
  <si>
    <t>ALVENARIA DE VEDAÇÃO COM ELEMENTO VAZADO DE CERÂMICA (COBOGÓ) DE 7X20X20CM E ARGAMASSA DE ASSENTAMENTO COM PREPARO EM BETONEIRA. AF_05/2020</t>
  </si>
  <si>
    <t>4.4.4</t>
  </si>
  <si>
    <t xml:space="preserve"> 93190 </t>
  </si>
  <si>
    <t>VERGA MOLDADA IN LOCO COM UTILIZAÇÃO DE BLOCOS CANALETA PARA JANELAS COM ATÉ 1,5 M DE VÃO. AF_03/2016</t>
  </si>
  <si>
    <t>M</t>
  </si>
  <si>
    <t>4.4.5</t>
  </si>
  <si>
    <t xml:space="preserve"> 93198 </t>
  </si>
  <si>
    <t>CONTRAVERGA MOLDADA IN LOCO COM UTILIZAÇÃO DE BLOCOS CANALETA PARA VÃOS DE ATÉ 1,5 M DE COMPRIMENTO. AF_03/2016</t>
  </si>
  <si>
    <t>4.4.6</t>
  </si>
  <si>
    <t xml:space="preserve"> 102253 </t>
  </si>
  <si>
    <t>DIVISORIA SANITÁRIA, TIPO CABINE, EM GRANITO CINZA POLIDO, ESP = 3CM, ASSENTADO COM ARGAMASSA COLANTE AC III-E, EXCLUSIVE FERRAGENS. AF_01/2021</t>
  </si>
  <si>
    <t>4.4.7</t>
  </si>
  <si>
    <t xml:space="preserve"> 6320 </t>
  </si>
  <si>
    <t>Lastro de concreto, fck=15 mpa, lançado e adensado</t>
  </si>
  <si>
    <t>4.4.8</t>
  </si>
  <si>
    <t xml:space="preserve"> 10170 </t>
  </si>
  <si>
    <t>Piso alta resistencia, cor cinza, e=10mm, aplicado com juntas, polido até o esmeril 400 e encerado, exclusive argamassa de regualrização</t>
  </si>
  <si>
    <t>4.4.9</t>
  </si>
  <si>
    <t xml:space="preserve"> 4758 </t>
  </si>
  <si>
    <t>Rodapé alta resistência branco, h = 10 cm</t>
  </si>
  <si>
    <t>4.4.10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</si>
  <si>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</si>
  <si>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</si>
  <si>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>4.4.11</t>
  </si>
  <si>
    <t xml:space="preserve"> 96135 </t>
  </si>
  <si>
    <t>APLICAÇÃO MANUAL DE MASSA ACRÍLICA EM PAREDES EXTERNAS DE CASAS, DUAS DEMÃOS. AF_05/2017</t>
  </si>
  <si>
    <t>4.4.12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</si>
  <si>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</si>
  <si>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</si>
  <si>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>4.4.13</t>
  </si>
  <si>
    <t xml:space="preserve"> 88487 </t>
  </si>
  <si>
    <t>APLICAÇÃO MANUAL DE PINTURA COM TINTA LÁTEX PVA EM PAREDES, DUAS DEMÃOS. AF_06/2014</t>
  </si>
  <si>
    <t>4.4.14</t>
  </si>
  <si>
    <t xml:space="preserve"> 90408 </t>
  </si>
  <si>
    <t>MASSA ÚNICA, PARA RECEBIMENTO DE PINTURA, EM ARGAMASSA TRAÇO 1:2:8, PREPARO MECÂNICO COM BETONEIRA 400L, APLICADA MANUALMENTE EM TETO, ESPESSURA DE 10MM, COM EXECUÇÃO DE TALISCAS. AF_03/2015</t>
  </si>
  <si>
    <t>4.4.15</t>
  </si>
  <si>
    <t xml:space="preserve"> 93394 </t>
  </si>
  <si>
    <t>REVESTIMENTO CERÂMICO PARA PAREDES INTERNAS COM PLACAS TIPO ESMALTADA PADRÃO POPULAR DE DIMENSÕES 20X20 CM, ARGAMASSA TIPO AC I, APLICADAS EM AMBIENTES DE ÁREA MENOR QUE 5 M2 A MEIA ALTURA DAS PAREDES. AF_06/2014</t>
  </si>
  <si>
    <t>4.4.16</t>
  </si>
  <si>
    <t xml:space="preserve"> 87887 </t>
  </si>
  <si>
    <t>CHAPISCO APLICADO NO TETO, COM DESEMPENADEIRA DENTADA. ARGAMASSA INDUSTRIALIZADA COM PREPARO EM MISTURADOR 300 KG. AF_06/2014</t>
  </si>
  <si>
    <t>4.4.17</t>
  </si>
  <si>
    <t xml:space="preserve"> 95306 </t>
  </si>
  <si>
    <t>TEXTURA ACRÍLICA, APLICAÇÃO MANUAL EM TETO, UMA DEMÃO. AF_09/2016</t>
  </si>
  <si>
    <t>4.4.18</t>
  </si>
  <si>
    <t xml:space="preserve"> 94994 </t>
  </si>
  <si>
    <t>EXECUÇÃO DE PASSEIO (CALÇADA) OU PISO DE CONCRETO COM CONCRETO MOLDADO IN LOCO, FEITO EM OBRA, ACABAMENTO CONVENCIONAL, ESPESSURA 8 CM, ARMADO. AF_07/2016</t>
  </si>
  <si>
    <t>4.5</t>
  </si>
  <si>
    <t>ESQUADRIAS</t>
  </si>
  <si>
    <t>4.5.1</t>
  </si>
  <si>
    <t xml:space="preserve"> 11945 </t>
  </si>
  <si>
    <t>Basculante em alumínio, cor N/P/B, moldura-vidro, tipo convencional ou pivotante, exclusive vidro</t>
  </si>
  <si>
    <t>4.5.2</t>
  </si>
  <si>
    <t xml:space="preserve"> 102162 </t>
  </si>
  <si>
    <t>INSTALAÇÃO DE VIDRO LISO INCOLOR, E = 4 MM, EM ESQUADRIA DE ALUMÍNIO OU PVC, FIXADO COM BAGUETE. AF_01/2021_P</t>
  </si>
  <si>
    <t>4.5.3</t>
  </si>
  <si>
    <t xml:space="preserve"> 91331 </t>
  </si>
  <si>
    <t>KIT DE PORTA DE MADEIRA FRISADA, SEMI-OCA (LEVE OU MÉDIA), PADRÃO POPULAR, 70X210CM, ESPESSURA DE 3CM, ITENS INCLUSOS: DOBRADIÇAS, MONTAGEM E INSTALAÇÃO DO BATENTE, SEM FECHADURA - FORNECIMENTO E INSTALAÇÃO. AF_12/2019</t>
  </si>
  <si>
    <t>4.5.4</t>
  </si>
  <si>
    <t xml:space="preserve"> 100690 </t>
  </si>
  <si>
    <t>KIT DE PORTA DE MADEIRA FRISADA, SEMI-OCA (LEVE OU MÉDIA), PADRÃO POPULAR, 80X210CM, ESPESSURA DE 3,5CM, ITENS INCLUSOS: DOBRADIÇAS, MONTAGEM E INSTALAÇÃO DE BATENTE, FECHADURA COM EXECUÇÃO DO FURO - FORNECIMENTO E INSTALAÇÃO. AF_12/2019</t>
  </si>
  <si>
    <t>4.5.5</t>
  </si>
  <si>
    <t xml:space="preserve"> 102181 </t>
  </si>
  <si>
    <t>INSTALAÇÃO DE VIDRO TEMPERADO, E = 10 MM, ENCAIXADO EM PERFIL U. AF_01/2021_P</t>
  </si>
  <si>
    <t>4.5.6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</si>
  <si>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</si>
  <si>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</si>
  <si>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>4.5.7</t>
  </si>
  <si>
    <t xml:space="preserve"> 100674 </t>
  </si>
  <si>
    <t>JANELA FIXA DE ALUMÍNIO PARA VIDRO, COM VIDRO, BATENTE E FERRAGENS. EXCLUSIVE ACABAMENTO, ALIZAR E CONTRAMARCO. FORNECIMENTO E INSTALAÇÃO. AF_12/2019</t>
  </si>
  <si>
    <t>4.5.8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</si>
  <si>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</si>
  <si>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</si>
  <si>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4.6</t>
  </si>
  <si>
    <t>4.6.1</t>
  </si>
  <si>
    <t xml:space="preserve"> 12982 </t>
  </si>
  <si>
    <t>Lavatório com bancada em granito cinza andorinha, e = 2cm, dim 1.40x0.60, com 02 cubas de embutir de louça,  sifão ajustável metalizado, válvula cromada, torneira cromada, inclusive rodopia 10 cm, assentada</t>
  </si>
  <si>
    <t>4.6.2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</si>
  <si>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</si>
  <si>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</si>
  <si>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>4.6.3</t>
  </si>
  <si>
    <t xml:space="preserve"> 100860 </t>
  </si>
  <si>
    <t>CHUVEIRO ELÉTRICO COMUM CORPO PLÁSTICO, TIPO DUCHA  FORNECIMENTO E INSTALAÇÃO. AF_01/2020</t>
  </si>
  <si>
    <t>4.6.4</t>
  </si>
  <si>
    <t xml:space="preserve"> 89957 </t>
  </si>
  <si>
    <t>PONTO DE CONSUMO TERMINAL DE ÁGUA FRIA (SUBRAMAL) COM TUBULAÇÃO DE PVC, DN 25 MM, INSTALADO EM RAMAL DE ÁGUA, INCLUSOS RASGO E CHUMBAMENTO EM ALVENARIA. AF_12/2014</t>
  </si>
  <si>
    <t>4.6.5</t>
  </si>
  <si>
    <t xml:space="preserve"> 93396 </t>
  </si>
  <si>
    <t>BANCADA GRANITO CINZA,  50 X 60 CM, INCL. CUBA DE EMBUTIR OVAL LOUÇA BRANCA 35 X 50 CM, VÁLVULA METAL CROMADO, SIFÃO FLEXÍVEL PVC, ENGATE 30 CM FLEXÍVEL PLÁSTICO E TORNEIRA CROMADA DE MESA, PADRÃO POPULAR - FORNEC. E INSTALAÇÃO. AF_01/2020</t>
  </si>
  <si>
    <t>4.6.6</t>
  </si>
  <si>
    <t xml:space="preserve"> 95470 </t>
  </si>
  <si>
    <t>VASO SANITARIO SIFONADO CONVENCIONAL COM LOUÇA BRANCA, INCLUSO CONJUNTO DE LIGAÇÃO PARA BACIA SANITÁRIA AJUSTÁVEL - FORNECIMENTO E INSTALAÇÃO. AF_10/2016</t>
  </si>
  <si>
    <t>4.6.7</t>
  </si>
  <si>
    <t>4.6.8</t>
  </si>
  <si>
    <t xml:space="preserve"> 89714 </t>
  </si>
  <si>
    <t>TUBO PVC, SERIE NORMAL, ESGOTO PREDIAL, DN 100 MM, FORNECIDO E INSTALADO EM RAMAL DE DESCARGA OU RAMAL DE ESGOTO SANITÁRIO. AF_12/2014</t>
  </si>
  <si>
    <t>4.6.9</t>
  </si>
  <si>
    <t>4.6.10</t>
  </si>
  <si>
    <t>4.6.11</t>
  </si>
  <si>
    <t>4.6.12</t>
  </si>
  <si>
    <t xml:space="preserve"> ilumi_maior </t>
  </si>
  <si>
    <t>FORNECIMENTO E INSTALAÇÃO DOS MATERIAIS E EQUIPAMENTOS PARA A IMPLANTAÇÃO DA ILUMINAÇÃO DO PATIO DEPOSITO DE MATERIAIS E EQUIPAMENTOS CODEVASF 6ª SR - maior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</si>
</sst>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%"/>
  </numFmts>
  <fonts count="6" x14ac:knownFonts="1"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8ECF6"/>
      </patternFill>
    </fill>
    <fill>
      <patternFill patternType="solid">
        <fgColor rgb="FFDFF0D8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43" fontId="2" fillId="2" borderId="0" xfId="1" applyFont="1" applyFill="1" applyAlignment="1">
      <alignment horizontal="right" vertical="center" wrapText="1"/>
    </xf>
    <xf numFmtId="10" fontId="2" fillId="2" borderId="0" xfId="1" applyNumberFormat="1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43" fontId="3" fillId="2" borderId="0" xfId="1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43" fontId="4" fillId="4" borderId="1" xfId="1" applyFont="1" applyFill="1" applyBorder="1" applyAlignment="1">
      <alignment horizontal="right" vertical="center" wrapText="1"/>
    </xf>
    <xf numFmtId="43" fontId="4" fillId="4" borderId="1" xfId="1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43" fontId="5" fillId="5" borderId="1" xfId="1" applyFont="1" applyFill="1" applyBorder="1" applyAlignment="1">
      <alignment horizontal="right" vertical="center" wrapText="1"/>
    </xf>
    <xf numFmtId="164" fontId="5" fillId="5" borderId="1" xfId="0" applyNumberFormat="1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vertical="center" wrapText="1"/>
    </xf>
    <xf numFmtId="43" fontId="0" fillId="0" borderId="0" xfId="1" applyFont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38100</xdr:rowOff>
    </xdr:from>
    <xdr:to>
      <xdr:col>2</xdr:col>
      <xdr:colOff>445926</xdr:colOff>
      <xdr:row>1</xdr:row>
      <xdr:rowOff>619125</xdr:rowOff>
    </xdr:to>
    <xdr:pic>
      <xdr:nvPicPr>
        <xdr:cNvPr id="2" name="Imagem 8">
          <a:extLst>
            <a:ext uri="{FF2B5EF4-FFF2-40B4-BE49-F238E27FC236}">
              <a16:creationId xmlns:a16="http://schemas.microsoft.com/office/drawing/2014/main" id="{4F96CFDC-DECD-44AF-A60D-23314B1729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28600"/>
          <a:ext cx="2169951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6&#170;%20GRD-UEP/2022/01%20-%20P&#225;tios%206SR%20-%2001%20e%2002/.PROCESSO%20LICITATORIO/03.%20TERMO%20DE%20REFER&#202;NCIA/ANEXO%2005-OR&#199;AMENTO%20DE%20REFER&#202;NCIA%20E%20CRONOGRAMA/Anexo%2005-Planilha%20de%20Refer&#234;ncia-Execu&#231;&#227;o%20de%20P&#225;tio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CPUs"/>
      <sheetName val="PQ"/>
      <sheetName val="BDI_Médio Porte"/>
      <sheetName val="Mob e Desmob"/>
      <sheetName val="Estruturas"/>
      <sheetName val="Cronograma"/>
    </sheetNames>
    <sheetDataSet>
      <sheetData sheetId="0"/>
      <sheetData sheetId="1"/>
      <sheetData sheetId="2">
        <row r="2">
          <cell r="A2" t="str">
            <v>Execução de Pátios para armazenagem provisória de máquinas e equipamentos em área de CODEVASF 6/SR</v>
          </cell>
        </row>
        <row r="3">
          <cell r="A3" t="str">
            <v>Planilha de Quantidades</v>
          </cell>
        </row>
        <row r="4">
          <cell r="A4" t="str">
            <v>Item</v>
          </cell>
          <cell r="B4" t="str">
            <v>Descrição</v>
          </cell>
          <cell r="C4" t="str">
            <v>Und</v>
          </cell>
          <cell r="D4" t="str">
            <v>Quant.</v>
          </cell>
        </row>
        <row r="5">
          <cell r="A5">
            <v>0</v>
          </cell>
          <cell r="B5" t="str">
            <v>TOTAL</v>
          </cell>
        </row>
        <row r="6">
          <cell r="A6">
            <v>1</v>
          </cell>
          <cell r="B6" t="str">
            <v>SERVIÇOS PRELIMINARES</v>
          </cell>
        </row>
        <row r="7">
          <cell r="A7" t="str">
            <v>1.1</v>
          </cell>
          <cell r="B7" t="str">
            <v>ADMINISTRAÇÃO LOCAL DE OBRA - PÁTIOS</v>
          </cell>
          <cell r="C7" t="str">
            <v>und</v>
          </cell>
          <cell r="D7">
            <v>1</v>
          </cell>
        </row>
        <row r="8">
          <cell r="A8" t="str">
            <v>1.2</v>
          </cell>
          <cell r="B8" t="str">
            <v>CANTEIRO DE OBRAS EM CONTAINER (Escritório + WCs + Almoxarifado + Laboratório + Refeitório)</v>
          </cell>
          <cell r="C8" t="str">
            <v>und</v>
          </cell>
          <cell r="D8">
            <v>1</v>
          </cell>
        </row>
        <row r="9">
          <cell r="A9" t="str">
            <v>1.3</v>
          </cell>
          <cell r="B9" t="str">
            <v>Transporte com cavalo mecânico com semirreboque com capacidade de 30 t - rodovia pavimentada</v>
          </cell>
          <cell r="C9" t="str">
            <v>tkm</v>
          </cell>
          <cell r="D9">
            <v>24834</v>
          </cell>
        </row>
        <row r="10">
          <cell r="B10" t="str">
            <v>Peso total a ser transportado</v>
          </cell>
          <cell r="C10" t="str">
            <v>t</v>
          </cell>
          <cell r="D10">
            <v>82.78</v>
          </cell>
        </row>
        <row r="11">
          <cell r="B11" t="str">
            <v>Distância média</v>
          </cell>
          <cell r="C11" t="str">
            <v>km</v>
          </cell>
          <cell r="D11">
            <v>300</v>
          </cell>
        </row>
        <row r="12">
          <cell r="A12" t="str">
            <v>1.4</v>
          </cell>
          <cell r="B12" t="str">
            <v>Locação de muro, inclusive execução de gabarito de madeira</v>
          </cell>
          <cell r="C12" t="str">
            <v>m</v>
          </cell>
          <cell r="D12">
            <v>707.92000000000007</v>
          </cell>
        </row>
        <row r="13">
          <cell r="B13" t="str">
            <v>Extensão Muro Pátio 1</v>
          </cell>
          <cell r="C13" t="str">
            <v>m</v>
          </cell>
          <cell r="D13">
            <v>543.11</v>
          </cell>
        </row>
        <row r="14">
          <cell r="B14" t="str">
            <v>Extensão Muro Pátio 2</v>
          </cell>
          <cell r="C14" t="str">
            <v>m</v>
          </cell>
          <cell r="D14">
            <v>164.81</v>
          </cell>
        </row>
        <row r="15">
          <cell r="A15" t="str">
            <v>1.5</v>
          </cell>
          <cell r="B15" t="str">
            <v>Placa de obra em chapa aço galvanizado, instalada - Rev 02_01/2022</v>
          </cell>
          <cell r="C15" t="str">
            <v>m²</v>
          </cell>
          <cell r="D15">
            <v>12.96</v>
          </cell>
        </row>
        <row r="16">
          <cell r="B16" t="str">
            <v>Quantidade de placas</v>
          </cell>
          <cell r="C16" t="str">
            <v>und</v>
          </cell>
          <cell r="D16">
            <v>2</v>
          </cell>
        </row>
        <row r="17">
          <cell r="B17" t="str">
            <v>Medidas da placa: h = 1,80m , c =3,60m</v>
          </cell>
          <cell r="C17" t="str">
            <v>m²</v>
          </cell>
          <cell r="D17">
            <v>6.48</v>
          </cell>
        </row>
        <row r="18">
          <cell r="A18" t="str">
            <v>1.6</v>
          </cell>
          <cell r="B18" t="str">
            <v>PROJETO EXECUTIVO (ESTRUTURAL+ELÉTRICA)</v>
          </cell>
          <cell r="C18" t="str">
            <v>gl</v>
          </cell>
          <cell r="D18">
            <v>1</v>
          </cell>
        </row>
        <row r="19">
          <cell r="A19">
            <v>2</v>
          </cell>
          <cell r="B19" t="str">
            <v>PÁTIO 1 (20.235,06 m2)</v>
          </cell>
        </row>
        <row r="20">
          <cell r="A20" t="str">
            <v>2.1</v>
          </cell>
          <cell r="B20" t="str">
            <v>LIMPEZA DO TERRENO</v>
          </cell>
        </row>
        <row r="21">
          <cell r="A21" t="str">
            <v>2.1.1</v>
          </cell>
          <cell r="B21" t="str">
            <v>LIMPEZA MECANIZADA DE CAMADA VEGETAL, VEGETAÇÃO E PEQUENAS ÁRVORES (DIÂMETRO DE TRONCO MENOR QUE 0,20 M), COM TRATOR DE ESTEIRAS.AF_05/2018</v>
          </cell>
          <cell r="C21" t="str">
            <v>m²</v>
          </cell>
          <cell r="D21">
            <v>18154.36</v>
          </cell>
        </row>
        <row r="22">
          <cell r="B22" t="str">
            <v>Área Pátio 1</v>
          </cell>
          <cell r="C22" t="str">
            <v>m²</v>
          </cell>
          <cell r="D22">
            <v>18154.36</v>
          </cell>
        </row>
        <row r="23">
          <cell r="A23" t="str">
            <v>2.1.2</v>
          </cell>
          <cell r="B23" t="str">
            <v>Destocamento de árvores com diâmetro maior que 0,30 m</v>
          </cell>
          <cell r="C23" t="str">
            <v>und</v>
          </cell>
          <cell r="D23">
            <v>3</v>
          </cell>
        </row>
        <row r="24">
          <cell r="A24" t="str">
            <v>2.1.3</v>
          </cell>
          <cell r="B24" t="str">
            <v>Escavação e carga de material vegetal e com escavadeira hidráulica de 1,56 m³</v>
          </cell>
          <cell r="C24" t="str">
            <v>m³</v>
          </cell>
          <cell r="D24">
            <v>1869.8990799999999</v>
          </cell>
        </row>
        <row r="25">
          <cell r="B25" t="str">
            <v>Espessura da limpeza</v>
          </cell>
          <cell r="C25" t="str">
            <v>m</v>
          </cell>
          <cell r="D25">
            <v>0.10299999999999999</v>
          </cell>
        </row>
        <row r="26">
          <cell r="B26" t="str">
            <v>Área  Pátio 1</v>
          </cell>
          <cell r="C26" t="str">
            <v>m²</v>
          </cell>
          <cell r="D26">
            <v>18154.36</v>
          </cell>
        </row>
        <row r="27">
          <cell r="A27" t="str">
            <v>2.1.4</v>
          </cell>
          <cell r="B27" t="str">
            <v>Transporte com caminhão basculante de 14 m³ - rodovia pavimentada</v>
          </cell>
          <cell r="C27" t="str">
            <v>tkm</v>
          </cell>
          <cell r="D27">
            <v>44877.577919999996</v>
          </cell>
        </row>
        <row r="28">
          <cell r="B28" t="str">
            <v>Volume limpeza</v>
          </cell>
          <cell r="C28" t="str">
            <v>m³</v>
          </cell>
          <cell r="D28">
            <v>1869.8990799999999</v>
          </cell>
        </row>
        <row r="29">
          <cell r="B29" t="str">
            <v>Peso específico mat limpeza</v>
          </cell>
          <cell r="C29" t="str">
            <v>t/m³</v>
          </cell>
          <cell r="D29">
            <v>1.2</v>
          </cell>
        </row>
        <row r="30">
          <cell r="B30" t="str">
            <v>Distância até o Bota Fora (Salitre)</v>
          </cell>
          <cell r="C30" t="str">
            <v>km</v>
          </cell>
          <cell r="D30">
            <v>20</v>
          </cell>
        </row>
        <row r="31">
          <cell r="A31" t="str">
            <v>2.1.5</v>
          </cell>
          <cell r="B31" t="str">
            <v>Espalhamento de material em bota-fora</v>
          </cell>
          <cell r="C31" t="str">
            <v>m³</v>
          </cell>
          <cell r="D31">
            <v>1869.8990799999999</v>
          </cell>
        </row>
        <row r="32">
          <cell r="A32" t="str">
            <v>2.1.6</v>
          </cell>
          <cell r="B32" t="str">
            <v>DEMOLIÇÃO DE ALVENARIA DE BLOCO FURADO, DE FORMA MANUAL, SEM REAPROVEITAMENTO. AF_12/2017</v>
          </cell>
          <cell r="C32" t="str">
            <v>m³</v>
          </cell>
          <cell r="D32">
            <v>45.792000000000002</v>
          </cell>
        </row>
        <row r="33">
          <cell r="B33" t="str">
            <v>Perímetro</v>
          </cell>
          <cell r="C33" t="str">
            <v>m</v>
          </cell>
          <cell r="D33">
            <v>95.4</v>
          </cell>
        </row>
        <row r="34">
          <cell r="B34" t="str">
            <v>Altura</v>
          </cell>
          <cell r="C34" t="str">
            <v>m</v>
          </cell>
          <cell r="D34">
            <v>3.2</v>
          </cell>
        </row>
        <row r="35">
          <cell r="B35" t="str">
            <v>Espessura</v>
          </cell>
          <cell r="C35" t="str">
            <v>m</v>
          </cell>
          <cell r="D35">
            <v>0.15</v>
          </cell>
        </row>
        <row r="36">
          <cell r="A36" t="str">
            <v>2.2</v>
          </cell>
          <cell r="B36" t="str">
            <v>TERRAPLENAGEM, DRENAGEM, PAVIMENTAÇÃO E URBANISMO</v>
          </cell>
        </row>
        <row r="37">
          <cell r="A37" t="str">
            <v>2.2.1</v>
          </cell>
          <cell r="B37" t="str">
            <v>Escavação e carga de material de 1ª categoria com escavadeira hidráulica de 1,56 m³</v>
          </cell>
          <cell r="C37" t="str">
            <v>m³</v>
          </cell>
          <cell r="D37">
            <v>225.33</v>
          </cell>
        </row>
        <row r="38">
          <cell r="B38" t="str">
            <v>Volume de corte</v>
          </cell>
          <cell r="C38" t="str">
            <v>m³</v>
          </cell>
          <cell r="D38">
            <v>225.33</v>
          </cell>
        </row>
        <row r="39">
          <cell r="A39" t="str">
            <v>2.2.2</v>
          </cell>
          <cell r="B39" t="str">
            <v>Escavação e carga de material de jazida com escavadeira hidráulica de 1,56 m³</v>
          </cell>
          <cell r="C39" t="str">
            <v>m³</v>
          </cell>
          <cell r="D39">
            <v>3999.79</v>
          </cell>
        </row>
        <row r="40">
          <cell r="B40" t="str">
            <v>Volume de material a ser emprestado</v>
          </cell>
          <cell r="C40" t="str">
            <v>m³</v>
          </cell>
          <cell r="D40">
            <v>3999.79</v>
          </cell>
        </row>
        <row r="41">
          <cell r="A41" t="str">
            <v>2.2.3</v>
          </cell>
          <cell r="B41" t="str">
            <v>Transporte com caminhão basculante de 14 m³ - rodovia pavimentada</v>
          </cell>
          <cell r="C41" t="str">
            <v>tkm</v>
          </cell>
          <cell r="D41">
            <v>148492.20375000002</v>
          </cell>
        </row>
        <row r="42">
          <cell r="B42" t="str">
            <v>Volume de material a ser emprestado</v>
          </cell>
          <cell r="C42" t="str">
            <v>m³</v>
          </cell>
          <cell r="D42">
            <v>3999.79</v>
          </cell>
        </row>
        <row r="43">
          <cell r="B43" t="str">
            <v>Peso específico do solo</v>
          </cell>
          <cell r="C43" t="str">
            <v>t/m³</v>
          </cell>
          <cell r="D43">
            <v>2.0625</v>
          </cell>
        </row>
        <row r="44">
          <cell r="B44" t="str">
            <v>Distância até a jazida (Mandacaru)</v>
          </cell>
          <cell r="C44" t="str">
            <v>km</v>
          </cell>
          <cell r="D44">
            <v>18</v>
          </cell>
        </row>
        <row r="45">
          <cell r="A45" t="str">
            <v>2.2.4</v>
          </cell>
          <cell r="B45" t="str">
            <v>Compactação de aterros a 100% do Proctor normal</v>
          </cell>
          <cell r="C45" t="str">
            <v>m³</v>
          </cell>
          <cell r="D45">
            <v>4235.78</v>
          </cell>
        </row>
        <row r="46">
          <cell r="B46" t="str">
            <v>Volume de aterro compactado</v>
          </cell>
          <cell r="C46" t="str">
            <v>m³</v>
          </cell>
          <cell r="D46">
            <v>4235.78</v>
          </cell>
        </row>
        <row r="47">
          <cell r="A47" t="str">
            <v>2.2.5</v>
          </cell>
          <cell r="B47" t="str">
            <v>Sarjeta triangular de concreto - STC 01 - escavação mecânica - areia e brita comerciais</v>
          </cell>
          <cell r="C47" t="str">
            <v>m</v>
          </cell>
          <cell r="D47">
            <v>286</v>
          </cell>
        </row>
        <row r="48">
          <cell r="B48" t="str">
            <v>Extensão da canaleta</v>
          </cell>
          <cell r="C48" t="str">
            <v>m</v>
          </cell>
          <cell r="D48">
            <v>286</v>
          </cell>
        </row>
        <row r="49">
          <cell r="A49" t="str">
            <v>2.2.6</v>
          </cell>
          <cell r="B49" t="str">
            <v>Lastro de brita comercial compactado com soquete vibratório - espalhamento manual</v>
          </cell>
          <cell r="C49" t="str">
            <v>m³</v>
          </cell>
          <cell r="D49">
            <v>77.348500000000001</v>
          </cell>
        </row>
        <row r="50">
          <cell r="B50" t="str">
            <v>Área</v>
          </cell>
          <cell r="C50" t="str">
            <v>m²</v>
          </cell>
          <cell r="D50">
            <v>1546.97</v>
          </cell>
        </row>
        <row r="51">
          <cell r="B51" t="str">
            <v>Espessura</v>
          </cell>
          <cell r="C51" t="str">
            <v>m</v>
          </cell>
          <cell r="D51">
            <v>0.05</v>
          </cell>
        </row>
        <row r="52">
          <cell r="A52" t="str">
            <v>2.2.7</v>
          </cell>
          <cell r="B52" t="str">
            <v>ASSENTAMENTO DE GUIA (MEIO-FIO) EM TRECHO RETO, CONFECCIONADA EM CONCRETO PRÉ-FABRICADO, DIMENSÕES 100X12X10X30 CM (COMPRIMENTO X BASE INFERIOR X BASE SUPERIOR X ALTURA), PARA VIAS URBANAS (USO VIÁRIO). AF_06/2016</v>
          </cell>
          <cell r="C52" t="str">
            <v>m</v>
          </cell>
          <cell r="D52">
            <v>40.36</v>
          </cell>
        </row>
        <row r="53">
          <cell r="B53" t="str">
            <v>Extensão</v>
          </cell>
          <cell r="C53" t="str">
            <v>m</v>
          </cell>
          <cell r="D53">
            <v>40.36</v>
          </cell>
        </row>
        <row r="54">
          <cell r="A54" t="str">
            <v>2.2.8</v>
          </cell>
          <cell r="B54" t="str">
            <v>EXECUÇÃO DE PAVIMENTO EM PISO INTERTRAVADO, COM BLOCO SEXTAVADO DE 25 X 25 CM, ESPESSURA 8 CM. AF_12/2015</v>
          </cell>
          <cell r="C54" t="str">
            <v>m²</v>
          </cell>
          <cell r="D54">
            <v>515.16</v>
          </cell>
        </row>
        <row r="55">
          <cell r="B55" t="str">
            <v>Área</v>
          </cell>
          <cell r="C55" t="str">
            <v>m²</v>
          </cell>
          <cell r="D55">
            <v>515.16</v>
          </cell>
        </row>
        <row r="56">
          <cell r="A56" t="str">
            <v>2.3</v>
          </cell>
          <cell r="B56" t="str">
            <v>MURO DE VEDAÇÃO</v>
          </cell>
        </row>
        <row r="57">
          <cell r="A57" t="str">
            <v>2.3.1</v>
          </cell>
          <cell r="B57" t="str">
            <v>FUNDAÇÃO</v>
          </cell>
        </row>
        <row r="58">
          <cell r="A58" t="str">
            <v>2.3.1.1</v>
          </cell>
          <cell r="B58" t="str">
            <v>ESCAVAÇÃO MECANIZADA DE VALA COM PROF. ATÉ 1,5 M (MÉDIA MONTANTE E JUSANTE/UMA COMPOSIÇÃO POR TRECHO), ESCAVADEIRA (0,8 M3), LARG. DE 1,5 M A 2,5 M, EM SOLO DE 1A CATEGORIA, LOCAIS COM BAIXO NÍVEL DE INTERFERÊNCIA. AF_02/2021</v>
          </cell>
          <cell r="C58" t="str">
            <v>m³</v>
          </cell>
          <cell r="D58">
            <v>997.16459999999984</v>
          </cell>
        </row>
        <row r="59">
          <cell r="B59" t="str">
            <v>Extensão</v>
          </cell>
          <cell r="C59" t="str">
            <v>m</v>
          </cell>
          <cell r="D59">
            <v>536.11</v>
          </cell>
        </row>
        <row r="60">
          <cell r="B60" t="str">
            <v>Largura</v>
          </cell>
          <cell r="C60" t="str">
            <v>m</v>
          </cell>
          <cell r="D60">
            <v>1.5499999999999998</v>
          </cell>
        </row>
        <row r="61">
          <cell r="B61" t="str">
            <v>Altura</v>
          </cell>
          <cell r="C61" t="str">
            <v>m</v>
          </cell>
          <cell r="D61">
            <v>1.2</v>
          </cell>
        </row>
        <row r="62">
          <cell r="A62" t="str">
            <v>2.3.1.2</v>
          </cell>
          <cell r="B62" t="str">
            <v>Apiloamento manual de fundo de vala</v>
          </cell>
          <cell r="C62" t="str">
            <v>m²</v>
          </cell>
          <cell r="D62">
            <v>241.24950000000001</v>
          </cell>
        </row>
        <row r="63">
          <cell r="B63" t="str">
            <v>Extensão</v>
          </cell>
          <cell r="C63" t="str">
            <v>m</v>
          </cell>
          <cell r="D63">
            <v>536.11</v>
          </cell>
        </row>
        <row r="64">
          <cell r="B64" t="str">
            <v>Largura</v>
          </cell>
          <cell r="C64" t="str">
            <v>m</v>
          </cell>
          <cell r="D64">
            <v>0.45</v>
          </cell>
        </row>
        <row r="65">
          <cell r="A65" t="str">
            <v>2.3.1.3</v>
          </cell>
          <cell r="B65" t="str">
            <v>LASTRO DE CONCRETO MAGRO, APLICADO EM BLOCOS DE COROAMENTO OU SAPATAS, ESPESSURA DE 5 CM. AF_08/2017</v>
          </cell>
          <cell r="C65" t="str">
            <v>m²</v>
          </cell>
          <cell r="D65">
            <v>187.63849999999999</v>
          </cell>
        </row>
        <row r="66">
          <cell r="B66" t="str">
            <v>Extensão</v>
          </cell>
          <cell r="C66" t="str">
            <v>m</v>
          </cell>
          <cell r="D66">
            <v>536.11</v>
          </cell>
        </row>
        <row r="67">
          <cell r="B67" t="str">
            <v>Largura</v>
          </cell>
          <cell r="C67" t="str">
            <v>m</v>
          </cell>
          <cell r="D67">
            <v>0.35</v>
          </cell>
        </row>
        <row r="68">
          <cell r="A68" t="str">
            <v>2.3.1.4</v>
          </cell>
          <cell r="B68" t="str">
            <v>Fôrmas de compensado resinado 12 mm - uso geral - utilização de 3 vezes - confecção, instalação e retirada</v>
          </cell>
          <cell r="C68" t="str">
            <v>m²</v>
          </cell>
          <cell r="D68">
            <v>1072.22</v>
          </cell>
        </row>
        <row r="69">
          <cell r="B69" t="str">
            <v>Extensão</v>
          </cell>
          <cell r="C69" t="str">
            <v>m</v>
          </cell>
          <cell r="D69">
            <v>536.11</v>
          </cell>
        </row>
        <row r="70">
          <cell r="B70" t="str">
            <v>Altura</v>
          </cell>
          <cell r="C70" t="str">
            <v>m</v>
          </cell>
          <cell r="D70">
            <v>1</v>
          </cell>
        </row>
        <row r="71">
          <cell r="B71" t="str">
            <v>Faces</v>
          </cell>
          <cell r="C71" t="str">
            <v>und</v>
          </cell>
          <cell r="D71">
            <v>2</v>
          </cell>
        </row>
        <row r="72">
          <cell r="A72" t="str">
            <v>2.3.1.5</v>
          </cell>
          <cell r="B72" t="str">
            <v>Concreto ciclópico fck = 20 MPa - confecção em betoneira e lançamento manual - areia, brita e pedra de mão comerciais</v>
          </cell>
          <cell r="C72" t="str">
            <v>m³</v>
          </cell>
          <cell r="D72">
            <v>187.63849999999999</v>
          </cell>
        </row>
        <row r="73">
          <cell r="B73" t="str">
            <v>Extensão</v>
          </cell>
          <cell r="C73" t="str">
            <v>m</v>
          </cell>
          <cell r="D73">
            <v>536.11</v>
          </cell>
        </row>
        <row r="74">
          <cell r="B74" t="str">
            <v>Largura</v>
          </cell>
          <cell r="C74" t="str">
            <v>m</v>
          </cell>
          <cell r="D74">
            <v>0.35</v>
          </cell>
        </row>
        <row r="75">
          <cell r="B75" t="str">
            <v>Altura</v>
          </cell>
          <cell r="C75" t="str">
            <v>m</v>
          </cell>
          <cell r="D75">
            <v>1</v>
          </cell>
        </row>
        <row r="76">
          <cell r="A76" t="str">
            <v>2.3.1.6</v>
          </cell>
          <cell r="B76" t="str">
            <v>REATERRO MANUAL APILOADO COM SOQUETE. AF_10/2017</v>
          </cell>
          <cell r="C76" t="str">
            <v>m³</v>
          </cell>
          <cell r="D76">
            <v>793.44279999999981</v>
          </cell>
        </row>
        <row r="77">
          <cell r="B77" t="str">
            <v>Volume de escavação</v>
          </cell>
          <cell r="C77" t="str">
            <v>m³</v>
          </cell>
          <cell r="D77">
            <v>997.16459999999984</v>
          </cell>
        </row>
        <row r="78">
          <cell r="B78" t="str">
            <v>Desconto Fundação</v>
          </cell>
          <cell r="C78" t="str">
            <v>m³</v>
          </cell>
          <cell r="D78">
            <v>187.63849999999999</v>
          </cell>
        </row>
        <row r="79">
          <cell r="B79" t="str">
            <v>Desconto Alvenaria</v>
          </cell>
          <cell r="C79" t="str">
            <v>m³</v>
          </cell>
          <cell r="D79">
            <v>16.083300000000001</v>
          </cell>
        </row>
        <row r="80">
          <cell r="A80" t="str">
            <v>2.3.2</v>
          </cell>
          <cell r="B80" t="str">
            <v>ESTRUTURA E ALVENARIA</v>
          </cell>
        </row>
        <row r="81">
          <cell r="A81" t="str">
            <v>2.3.2.1</v>
          </cell>
          <cell r="B81" t="str">
            <v>Forma plana para estruturas, em tábuas de pinho, 07 usos, inclusive escoramento</v>
          </cell>
          <cell r="C81" t="str">
            <v>m²</v>
          </cell>
          <cell r="D81">
            <v>243.20000000000002</v>
          </cell>
        </row>
        <row r="82">
          <cell r="B82" t="str">
            <v>Quantidade de pilares</v>
          </cell>
          <cell r="C82" t="str">
            <v>und</v>
          </cell>
          <cell r="D82">
            <v>190</v>
          </cell>
        </row>
        <row r="83">
          <cell r="B83" t="str">
            <v>Largura</v>
          </cell>
          <cell r="C83" t="str">
            <v>m</v>
          </cell>
          <cell r="D83">
            <v>0.2</v>
          </cell>
        </row>
        <row r="84">
          <cell r="B84" t="str">
            <v>Altura</v>
          </cell>
          <cell r="C84" t="str">
            <v>m</v>
          </cell>
          <cell r="D84">
            <v>3.2</v>
          </cell>
        </row>
        <row r="85">
          <cell r="B85" t="str">
            <v>Faces</v>
          </cell>
          <cell r="C85" t="str">
            <v>und</v>
          </cell>
          <cell r="D85">
            <v>2</v>
          </cell>
        </row>
        <row r="86">
          <cell r="A86" t="str">
            <v>2.3.2.2</v>
          </cell>
          <cell r="B86" t="str">
            <v>Aço CA - 50 Ø 6,3 a 12,5mm, inclusive corte, dobragem, montagem e colocacao de ferragens nas formas, para superestruturas e fundações - R1</v>
          </cell>
          <cell r="C86" t="str">
            <v>kg</v>
          </cell>
          <cell r="D86">
            <v>1919</v>
          </cell>
        </row>
        <row r="87">
          <cell r="B87" t="str">
            <v>Quantidade de pilares</v>
          </cell>
          <cell r="C87" t="str">
            <v>und</v>
          </cell>
          <cell r="D87">
            <v>190</v>
          </cell>
        </row>
        <row r="88">
          <cell r="B88" t="str">
            <v>Peso por pilar (inclusive arranques)</v>
          </cell>
          <cell r="C88" t="str">
            <v>kg</v>
          </cell>
          <cell r="D88">
            <v>10.1</v>
          </cell>
        </row>
        <row r="89">
          <cell r="A89" t="str">
            <v>2.3.2.3</v>
          </cell>
          <cell r="B89" t="str">
            <v>CONCRETO FCK = 20MPA, TRAÇO 1:2,7:3 (EM MASSA SECA DE CIMENTO/ AREIA MÉDIA/ BRITA 1) - PREPARO MECÂNICO COM BETONEIRA 400 L. AF_05/2021</v>
          </cell>
          <cell r="C89" t="str">
            <v>m³</v>
          </cell>
          <cell r="D89">
            <v>17.024000000000004</v>
          </cell>
        </row>
        <row r="90">
          <cell r="B90" t="str">
            <v>Quantidade de pilares</v>
          </cell>
          <cell r="C90" t="str">
            <v>und</v>
          </cell>
          <cell r="D90">
            <v>190</v>
          </cell>
        </row>
        <row r="91">
          <cell r="B91" t="str">
            <v>Largura</v>
          </cell>
          <cell r="C91" t="str">
            <v>m</v>
          </cell>
          <cell r="D91">
            <v>0.2</v>
          </cell>
        </row>
        <row r="92">
          <cell r="B92" t="str">
            <v>Altura</v>
          </cell>
          <cell r="C92" t="str">
            <v>m</v>
          </cell>
          <cell r="D92">
            <v>3.2</v>
          </cell>
        </row>
        <row r="93">
          <cell r="B93" t="str">
            <v>Espessura</v>
          </cell>
          <cell r="C93" t="str">
            <v>m</v>
          </cell>
          <cell r="D93">
            <v>0.14000000000000001</v>
          </cell>
        </row>
        <row r="94">
          <cell r="A94" t="str">
            <v>2.3.2.4</v>
          </cell>
          <cell r="B94" t="str">
            <v>LANÇAMENTO COM USO DE BALDES, ADENSAMENTO E ACABAMENTO DE CONCRETO EM ESTRUTURAS. AF_12/2015</v>
          </cell>
          <cell r="C94" t="str">
            <v>m³</v>
          </cell>
          <cell r="D94">
            <v>17.024000000000004</v>
          </cell>
        </row>
        <row r="95">
          <cell r="A95" t="str">
            <v>2.3.2.5</v>
          </cell>
          <cell r="B95" t="str">
            <v>Cintas e vergas em blocos de concreto tipo "u" (calha) 14x19x39, preenchidos com concreto armado fck=15 mpa e treliça de ferro tg 8m</v>
          </cell>
          <cell r="C95" t="str">
            <v>m</v>
          </cell>
          <cell r="D95">
            <v>1608.33</v>
          </cell>
        </row>
        <row r="96">
          <cell r="B96" t="str">
            <v>Extensão</v>
          </cell>
          <cell r="C96" t="str">
            <v>m</v>
          </cell>
          <cell r="D96">
            <v>536.11</v>
          </cell>
        </row>
        <row r="97">
          <cell r="B97" t="str">
            <v>Fiadas</v>
          </cell>
          <cell r="C97" t="str">
            <v>und</v>
          </cell>
          <cell r="D97">
            <v>3</v>
          </cell>
        </row>
        <row r="98">
          <cell r="A98" t="str">
            <v>2.3.2.6</v>
          </cell>
          <cell r="B98" t="str">
            <v>Alvenaria bloco concreto vedação 14x19x39cm, e=0,14m, com argamassa traço T5 1:2:8 (cimento / cal / areia), junta 1 cm - Rev. 01</v>
          </cell>
          <cell r="C98" t="str">
            <v>m²</v>
          </cell>
          <cell r="D98">
            <v>1295.086</v>
          </cell>
        </row>
        <row r="99">
          <cell r="B99" t="str">
            <v>Extensão</v>
          </cell>
          <cell r="C99" t="str">
            <v>m</v>
          </cell>
          <cell r="D99">
            <v>536.11</v>
          </cell>
        </row>
        <row r="100">
          <cell r="B100" t="str">
            <v>Desconto pilares</v>
          </cell>
          <cell r="C100" t="str">
            <v>m</v>
          </cell>
          <cell r="D100">
            <v>38</v>
          </cell>
        </row>
        <row r="101">
          <cell r="B101" t="str">
            <v>Altura (descontadas as cintas)</v>
          </cell>
          <cell r="C101" t="str">
            <v>m</v>
          </cell>
          <cell r="D101">
            <v>2.6</v>
          </cell>
        </row>
        <row r="102">
          <cell r="A102" t="str">
            <v>2.3.2.7</v>
          </cell>
          <cell r="B102" t="str">
            <v>Junta de dilatação (altura total do pavimento) com preenchimento parcial em isopor h=15cm e preenchimento do complemento com mastique de poliuretano seção 2x2cm, MBT, Basf, ou similar,  para pavimentos em concreto</v>
          </cell>
          <cell r="C102" t="str">
            <v>m</v>
          </cell>
          <cell r="D102">
            <v>67.2</v>
          </cell>
        </row>
        <row r="103">
          <cell r="B103" t="str">
            <v>Extensão</v>
          </cell>
          <cell r="C103" t="str">
            <v>m</v>
          </cell>
          <cell r="D103">
            <v>536.11</v>
          </cell>
        </row>
        <row r="104">
          <cell r="B104" t="str">
            <v>Módulo</v>
          </cell>
          <cell r="C104" t="str">
            <v>m</v>
          </cell>
          <cell r="D104">
            <v>25.6</v>
          </cell>
        </row>
        <row r="105">
          <cell r="B105" t="str">
            <v>Altura</v>
          </cell>
          <cell r="C105" t="str">
            <v>m</v>
          </cell>
          <cell r="D105">
            <v>3.2</v>
          </cell>
        </row>
        <row r="106">
          <cell r="A106" t="str">
            <v>2.3.2.8</v>
          </cell>
          <cell r="B106" t="str">
            <v>Concertina Dupla, em aço galvanizado, espiral de Ø = 610 mm, 5 clipes p/espiral, lâmina de 30mm e  fio interno = 2,75mm,  inclusive instalação</v>
          </cell>
          <cell r="C106" t="str">
            <v>m</v>
          </cell>
          <cell r="D106">
            <v>536.11</v>
          </cell>
        </row>
        <row r="107">
          <cell r="A107" t="str">
            <v>2.3.2.9</v>
          </cell>
          <cell r="B107" t="str">
            <v>Portão em chapa de ferro n.º 18(1,25mm), de correr, quadro em tubo de ferro galvanizado/inter horizontal de 2", inclusive trancas/ferrolho - Rev 01</v>
          </cell>
          <cell r="C107" t="str">
            <v>m²</v>
          </cell>
          <cell r="D107">
            <v>21</v>
          </cell>
        </row>
        <row r="108">
          <cell r="B108" t="str">
            <v>Largura</v>
          </cell>
          <cell r="C108" t="str">
            <v>m</v>
          </cell>
          <cell r="D108">
            <v>7</v>
          </cell>
        </row>
        <row r="109">
          <cell r="B109" t="str">
            <v>Altura</v>
          </cell>
          <cell r="C109" t="str">
            <v>m</v>
          </cell>
          <cell r="D109">
            <v>3</v>
          </cell>
        </row>
        <row r="110">
          <cell r="A110">
            <v>3</v>
          </cell>
          <cell r="B110" t="str">
            <v>PÁTIO 2 (2.920,00 m2)</v>
          </cell>
        </row>
        <row r="111">
          <cell r="A111" t="str">
            <v>3.1</v>
          </cell>
          <cell r="B111" t="str">
            <v>LIMPEZA DO TERRENO</v>
          </cell>
        </row>
        <row r="112">
          <cell r="A112" t="str">
            <v>3.1.1</v>
          </cell>
          <cell r="B112" t="str">
            <v>LIMPEZA MECANIZADA DE CAMADA VEGETAL, VEGETAÇÃO E PEQUENAS ÁRVORES (DIÂMETRO DE TRONCO MENOR QUE 0,20 M), COM TRATOR DE ESTEIRAS.AF_05/2018</v>
          </cell>
          <cell r="C112" t="str">
            <v>m²</v>
          </cell>
          <cell r="D112">
            <v>2345.52</v>
          </cell>
        </row>
        <row r="113">
          <cell r="B113" t="str">
            <v>Área Pátio 2</v>
          </cell>
          <cell r="C113" t="str">
            <v>m²</v>
          </cell>
          <cell r="D113">
            <v>2345.52</v>
          </cell>
        </row>
        <row r="114">
          <cell r="A114" t="str">
            <v>3.1.2</v>
          </cell>
          <cell r="B114" t="str">
            <v>Escavação e carga de material vegetal com escavadeira hidráulica de 1,56 m³</v>
          </cell>
          <cell r="C114" t="str">
            <v>m³</v>
          </cell>
          <cell r="D114">
            <v>241.58855999999997</v>
          </cell>
        </row>
        <row r="115">
          <cell r="B115" t="str">
            <v>Espessura da limpeza</v>
          </cell>
          <cell r="C115" t="str">
            <v>m</v>
          </cell>
          <cell r="D115">
            <v>0.10299999999999999</v>
          </cell>
        </row>
        <row r="116">
          <cell r="B116" t="str">
            <v>Área  Pátio 2</v>
          </cell>
          <cell r="C116" t="str">
            <v>m</v>
          </cell>
          <cell r="D116">
            <v>2345.52</v>
          </cell>
        </row>
        <row r="117">
          <cell r="A117" t="str">
            <v>3.1.3</v>
          </cell>
          <cell r="B117" t="str">
            <v>Transporte com caminhão basculante de 14 m³ - rodovia pavimentada</v>
          </cell>
          <cell r="C117" t="str">
            <v>tkm</v>
          </cell>
          <cell r="D117">
            <v>5798.1254399999989</v>
          </cell>
        </row>
        <row r="118">
          <cell r="B118" t="str">
            <v>Volume limpeza</v>
          </cell>
          <cell r="C118" t="str">
            <v>m³</v>
          </cell>
          <cell r="D118">
            <v>241.58855999999997</v>
          </cell>
        </row>
        <row r="119">
          <cell r="B119" t="str">
            <v>Peso específico mat limpeza</v>
          </cell>
          <cell r="C119" t="str">
            <v>t/m³</v>
          </cell>
          <cell r="D119">
            <v>1.2</v>
          </cell>
        </row>
        <row r="120">
          <cell r="B120" t="str">
            <v>Distância até o Bota Fora (Salitre)</v>
          </cell>
          <cell r="C120" t="str">
            <v>km</v>
          </cell>
          <cell r="D120">
            <v>20</v>
          </cell>
        </row>
        <row r="121">
          <cell r="A121" t="str">
            <v>3.1.4</v>
          </cell>
          <cell r="B121" t="str">
            <v>Espalhamento de material em bota-fora</v>
          </cell>
          <cell r="C121" t="str">
            <v>m³</v>
          </cell>
          <cell r="D121">
            <v>241.58855999999997</v>
          </cell>
        </row>
        <row r="122">
          <cell r="A122" t="str">
            <v>3.2</v>
          </cell>
          <cell r="B122" t="str">
            <v>TERRAPLENAGEM, DRENAGEM, PAVIMENTAÇÃO E URBANISMO</v>
          </cell>
        </row>
        <row r="123">
          <cell r="A123" t="str">
            <v>3.2.1</v>
          </cell>
          <cell r="B123" t="str">
            <v>Escavação e carga de material de 1ª categoria com escavadeira hidráulica de 1,56 m³</v>
          </cell>
          <cell r="C123" t="str">
            <v>m³</v>
          </cell>
          <cell r="D123">
            <v>124.82</v>
          </cell>
        </row>
        <row r="124">
          <cell r="B124" t="str">
            <v>Volume de corte</v>
          </cell>
          <cell r="C124" t="str">
            <v>m³</v>
          </cell>
          <cell r="D124">
            <v>124.82</v>
          </cell>
        </row>
        <row r="125">
          <cell r="A125" t="str">
            <v>3.2.2</v>
          </cell>
          <cell r="B125" t="str">
            <v>Compactação de aterros a 100% do Proctor normal</v>
          </cell>
          <cell r="C125" t="str">
            <v>m³</v>
          </cell>
          <cell r="D125">
            <v>114.16</v>
          </cell>
        </row>
        <row r="126">
          <cell r="B126" t="str">
            <v>Volume a ser compactado</v>
          </cell>
          <cell r="C126" t="str">
            <v>m³</v>
          </cell>
          <cell r="D126">
            <v>114.16</v>
          </cell>
        </row>
        <row r="127">
          <cell r="A127" t="str">
            <v>3.2.3</v>
          </cell>
          <cell r="B127" t="str">
            <v>Sarjeta triangular de concreto - STC 01 - escavação mecânica - areia e brita comerciais</v>
          </cell>
          <cell r="C127" t="str">
            <v>m</v>
          </cell>
          <cell r="D127">
            <v>77</v>
          </cell>
        </row>
        <row r="128">
          <cell r="B128" t="str">
            <v>Extensão da canaleta</v>
          </cell>
          <cell r="C128" t="str">
            <v>m</v>
          </cell>
          <cell r="D128">
            <v>77</v>
          </cell>
        </row>
        <row r="129">
          <cell r="A129" t="str">
            <v>3.2.4</v>
          </cell>
          <cell r="B129" t="str">
            <v>Lastro de brita comercial compactado com soquete vibratório - espalhamento manual</v>
          </cell>
          <cell r="C129" t="str">
            <v>m³</v>
          </cell>
          <cell r="D129">
            <v>10</v>
          </cell>
        </row>
        <row r="130">
          <cell r="B130" t="str">
            <v>Área</v>
          </cell>
          <cell r="C130" t="str">
            <v>m²</v>
          </cell>
          <cell r="D130">
            <v>1546.97</v>
          </cell>
        </row>
        <row r="131">
          <cell r="B131" t="str">
            <v>Espessura</v>
          </cell>
          <cell r="C131" t="str">
            <v>m</v>
          </cell>
          <cell r="D131">
            <v>0.05</v>
          </cell>
        </row>
        <row r="132">
          <cell r="A132" t="str">
            <v>3.2.5</v>
          </cell>
          <cell r="B132" t="str">
            <v>ASSENTAMENTO DE GUIA (MEIO-FIO) EM TRECHO RETO, CONFECCIONADA EM CONCRETO PRÉ-FABRICADO, DIMENSÕES 100X12X10X30 CM (COMPRIMENTO X BASE INFERIOR X BASE SUPERIOR X ALTURA), PARA VIAS URBANAS (USO VIÁRIO). AF_06/2016</v>
          </cell>
          <cell r="C132" t="str">
            <v>m</v>
          </cell>
          <cell r="D132">
            <v>40.36</v>
          </cell>
        </row>
        <row r="133">
          <cell r="B133" t="str">
            <v>Extensão</v>
          </cell>
          <cell r="C133" t="str">
            <v>m</v>
          </cell>
          <cell r="D133">
            <v>40.36</v>
          </cell>
        </row>
        <row r="134">
          <cell r="A134" t="str">
            <v>3.2.6</v>
          </cell>
          <cell r="B134" t="str">
            <v>EXECUÇÃO DE PAVIMENTO EM PISO INTERTRAVADO, COM BLOCO SEXTAVADO DE 25 X 25 CM, ESPESSURA 8 CM. AF_12/2015</v>
          </cell>
          <cell r="C134" t="str">
            <v>m²</v>
          </cell>
          <cell r="D134">
            <v>515.16</v>
          </cell>
        </row>
        <row r="135">
          <cell r="B135" t="str">
            <v>Área</v>
          </cell>
          <cell r="C135" t="str">
            <v>m²</v>
          </cell>
          <cell r="D135">
            <v>515.16</v>
          </cell>
        </row>
        <row r="136">
          <cell r="A136" t="str">
            <v>3.3</v>
          </cell>
          <cell r="B136" t="str">
            <v>MURO DE VEDAÇÃO</v>
          </cell>
        </row>
        <row r="137">
          <cell r="A137" t="str">
            <v>3.3.1</v>
          </cell>
          <cell r="B137" t="str">
            <v>FUNDAÇÃO</v>
          </cell>
        </row>
        <row r="138">
          <cell r="A138" t="str">
            <v>3.3.1.1</v>
          </cell>
          <cell r="B138" t="str">
            <v>ESCAVAÇÃO MECANIZADA DE VALA COM PROF. ATÉ 1,5 M (MÉDIA MONTANTE E JUSANTE/UMA COMPOSIÇÃO POR TRECHO), ESCAVADEIRA (0,8 M3), LARG. DE 1,5 M A 2,5 M, EM SOLO DE 1A CATEGORIA, LOCAIS COM BAIXO NÍVEL DE INTERFERÊNCIA. AF_02/2021</v>
          </cell>
          <cell r="C138" t="str">
            <v>m³</v>
          </cell>
          <cell r="D138">
            <v>293.52659999999997</v>
          </cell>
        </row>
        <row r="139">
          <cell r="B139" t="str">
            <v>Extensão</v>
          </cell>
          <cell r="C139" t="str">
            <v>m</v>
          </cell>
          <cell r="D139">
            <v>157.81</v>
          </cell>
        </row>
        <row r="140">
          <cell r="B140" t="str">
            <v>Largura</v>
          </cell>
          <cell r="C140" t="str">
            <v>m</v>
          </cell>
          <cell r="D140">
            <v>1.5499999999999998</v>
          </cell>
        </row>
        <row r="141">
          <cell r="B141" t="str">
            <v>Altura</v>
          </cell>
          <cell r="C141" t="str">
            <v>m</v>
          </cell>
          <cell r="D141">
            <v>1.2</v>
          </cell>
        </row>
        <row r="142">
          <cell r="A142" t="str">
            <v>3.3.1.2</v>
          </cell>
          <cell r="B142" t="str">
            <v>Apiloamento manual de fundo de vala</v>
          </cell>
          <cell r="C142" t="str">
            <v>m²</v>
          </cell>
          <cell r="D142">
            <v>71.014499999999998</v>
          </cell>
        </row>
        <row r="143">
          <cell r="B143" t="str">
            <v>Extensão</v>
          </cell>
          <cell r="C143" t="str">
            <v>m</v>
          </cell>
          <cell r="D143">
            <v>157.81</v>
          </cell>
        </row>
        <row r="144">
          <cell r="B144" t="str">
            <v>Largura</v>
          </cell>
          <cell r="C144" t="str">
            <v>m</v>
          </cell>
          <cell r="D144">
            <v>0.45</v>
          </cell>
        </row>
        <row r="145">
          <cell r="A145" t="str">
            <v>3.3.1.3</v>
          </cell>
          <cell r="B145" t="str">
            <v>LASTRO DE CONCRETO MAGRO, APLICADO EM BLOCOS DE COROAMENTO OU SAPATAS, ESPESSURA DE 5 CM. AF_08/2017</v>
          </cell>
          <cell r="C145" t="str">
            <v>m²</v>
          </cell>
          <cell r="D145">
            <v>55.233499999999999</v>
          </cell>
        </row>
        <row r="146">
          <cell r="B146" t="str">
            <v>Extensão</v>
          </cell>
          <cell r="C146" t="str">
            <v>m</v>
          </cell>
          <cell r="D146">
            <v>157.81</v>
          </cell>
        </row>
        <row r="147">
          <cell r="B147" t="str">
            <v>Largura</v>
          </cell>
          <cell r="C147" t="str">
            <v>m</v>
          </cell>
          <cell r="D147">
            <v>0.35</v>
          </cell>
        </row>
        <row r="148">
          <cell r="A148" t="str">
            <v>3.3.1.4</v>
          </cell>
          <cell r="B148" t="str">
            <v>Fôrmas de compensado resinado 12 mm - uso geral - utilização de 3 vezes - confecção, instalação e retirada</v>
          </cell>
          <cell r="C148" t="str">
            <v>m²</v>
          </cell>
          <cell r="D148">
            <v>315.62</v>
          </cell>
        </row>
        <row r="149">
          <cell r="B149" t="str">
            <v>Extensão</v>
          </cell>
          <cell r="C149" t="str">
            <v>m</v>
          </cell>
          <cell r="D149">
            <v>157.81</v>
          </cell>
        </row>
        <row r="150">
          <cell r="B150" t="str">
            <v>Altura</v>
          </cell>
          <cell r="C150" t="str">
            <v>m</v>
          </cell>
          <cell r="D150">
            <v>1</v>
          </cell>
        </row>
        <row r="151">
          <cell r="B151" t="str">
            <v>Faces</v>
          </cell>
          <cell r="C151" t="str">
            <v>und</v>
          </cell>
          <cell r="D151">
            <v>2</v>
          </cell>
        </row>
        <row r="152">
          <cell r="A152" t="str">
            <v>3.3.1.5</v>
          </cell>
          <cell r="B152" t="str">
            <v>Concreto ciclópico fck = 20 MPa - confecção em betoneira e lançamento manual - areia, brita e pedra de mão comerciais</v>
          </cell>
          <cell r="C152" t="str">
            <v>m³</v>
          </cell>
          <cell r="D152">
            <v>55.233499999999999</v>
          </cell>
        </row>
        <row r="153">
          <cell r="B153" t="str">
            <v>Extensão</v>
          </cell>
          <cell r="C153" t="str">
            <v>m</v>
          </cell>
          <cell r="D153">
            <v>157.81</v>
          </cell>
        </row>
        <row r="154">
          <cell r="B154" t="str">
            <v>Largura</v>
          </cell>
          <cell r="C154" t="str">
            <v>m</v>
          </cell>
          <cell r="D154">
            <v>0.35</v>
          </cell>
        </row>
        <row r="155">
          <cell r="B155" t="str">
            <v>Altura</v>
          </cell>
          <cell r="C155" t="str">
            <v>m</v>
          </cell>
          <cell r="D155">
            <v>1</v>
          </cell>
        </row>
        <row r="156">
          <cell r="A156" t="str">
            <v>3.3.1.6</v>
          </cell>
          <cell r="B156" t="str">
            <v>REATERRO MANUAL APILOADO COM SOQUETE. AF_10/2017</v>
          </cell>
          <cell r="C156" t="str">
            <v>m³</v>
          </cell>
          <cell r="D156">
            <v>233.55879999999999</v>
          </cell>
        </row>
        <row r="157">
          <cell r="B157" t="str">
            <v>Volume de escavação</v>
          </cell>
          <cell r="C157" t="str">
            <v>m³</v>
          </cell>
          <cell r="D157">
            <v>293.52659999999997</v>
          </cell>
        </row>
        <row r="158">
          <cell r="B158" t="str">
            <v>Desconto Fundação</v>
          </cell>
          <cell r="C158" t="str">
            <v>m³</v>
          </cell>
          <cell r="D158">
            <v>55.233499999999999</v>
          </cell>
        </row>
        <row r="159">
          <cell r="B159" t="str">
            <v>Desconto Alvenaria</v>
          </cell>
          <cell r="C159" t="str">
            <v>m³</v>
          </cell>
          <cell r="D159">
            <v>4.7343000000000002</v>
          </cell>
        </row>
        <row r="160">
          <cell r="A160" t="str">
            <v>3.3.2</v>
          </cell>
          <cell r="B160" t="str">
            <v>ESTRUTURA E ALVENARIA</v>
          </cell>
        </row>
        <row r="161">
          <cell r="A161" t="str">
            <v>3.3.2.1</v>
          </cell>
          <cell r="B161" t="str">
            <v>Forma plana para estruturas, em tábuas de pinho, 07 usos, inclusive escoramento</v>
          </cell>
          <cell r="C161" t="str">
            <v>m²</v>
          </cell>
          <cell r="D161">
            <v>76.800000000000011</v>
          </cell>
        </row>
        <row r="162">
          <cell r="B162" t="str">
            <v>Quantidade de pilares</v>
          </cell>
          <cell r="C162" t="str">
            <v>und</v>
          </cell>
          <cell r="D162">
            <v>60</v>
          </cell>
        </row>
        <row r="163">
          <cell r="B163" t="str">
            <v>Largura</v>
          </cell>
          <cell r="C163" t="str">
            <v>m</v>
          </cell>
          <cell r="D163">
            <v>0.2</v>
          </cell>
        </row>
        <row r="164">
          <cell r="B164" t="str">
            <v>Altura</v>
          </cell>
          <cell r="C164" t="str">
            <v>m</v>
          </cell>
          <cell r="D164">
            <v>3.2</v>
          </cell>
        </row>
        <row r="165">
          <cell r="B165" t="str">
            <v>Faces</v>
          </cell>
          <cell r="C165" t="str">
            <v>und</v>
          </cell>
          <cell r="D165">
            <v>2</v>
          </cell>
        </row>
        <row r="166">
          <cell r="A166" t="str">
            <v>3.3.2.2</v>
          </cell>
          <cell r="B166" t="str">
            <v>Aço CA - 50 Ø 6,3 a 12,5mm, inclusive corte, dobragem, montagem e colocacao de ferragens nas formas, para superestruturas e fundações - R1</v>
          </cell>
          <cell r="C166" t="str">
            <v>kg</v>
          </cell>
          <cell r="D166">
            <v>606</v>
          </cell>
        </row>
        <row r="167">
          <cell r="B167" t="str">
            <v>Quantidade de pilares</v>
          </cell>
          <cell r="C167" t="str">
            <v>und</v>
          </cell>
          <cell r="D167">
            <v>60</v>
          </cell>
        </row>
        <row r="168">
          <cell r="B168" t="str">
            <v>Peso por pilar (inclusive arranques)</v>
          </cell>
          <cell r="C168" t="str">
            <v>kg</v>
          </cell>
          <cell r="D168">
            <v>10.1</v>
          </cell>
        </row>
        <row r="169">
          <cell r="A169" t="str">
            <v>3.3.2.3</v>
          </cell>
          <cell r="B169" t="str">
            <v>CONCRETO FCK = 20MPA, TRAÇO 1:2,7:3 (EM MASSA SECA DE CIMENTO/ AREIA MÉDIA/ BRITA 1) - PREPARO MECÂNICO COM BETONEIRA 400 L. AF_05/2021</v>
          </cell>
          <cell r="C169" t="str">
            <v>m³</v>
          </cell>
          <cell r="D169">
            <v>5.3760000000000012</v>
          </cell>
        </row>
        <row r="170">
          <cell r="B170" t="str">
            <v>Quantidade de pilares</v>
          </cell>
          <cell r="C170" t="str">
            <v>und</v>
          </cell>
          <cell r="D170">
            <v>60</v>
          </cell>
        </row>
        <row r="171">
          <cell r="B171" t="str">
            <v>Largura</v>
          </cell>
          <cell r="C171" t="str">
            <v>m</v>
          </cell>
          <cell r="D171">
            <v>0.2</v>
          </cell>
        </row>
        <row r="172">
          <cell r="B172" t="str">
            <v>Altura</v>
          </cell>
          <cell r="C172" t="str">
            <v>m</v>
          </cell>
          <cell r="D172">
            <v>3.2</v>
          </cell>
        </row>
        <row r="173">
          <cell r="B173" t="str">
            <v>Espessura</v>
          </cell>
          <cell r="C173" t="str">
            <v>m</v>
          </cell>
          <cell r="D173">
            <v>0.14000000000000001</v>
          </cell>
        </row>
        <row r="174">
          <cell r="A174" t="str">
            <v>3.3.2.4</v>
          </cell>
          <cell r="B174" t="str">
            <v>LANÇAMENTO COM USO DE BALDES, ADENSAMENTO E ACABAMENTO DE CONCRETO EM ESTRUTURAS. AF_12/2015</v>
          </cell>
          <cell r="C174" t="str">
            <v>m³</v>
          </cell>
          <cell r="D174">
            <v>5.3760000000000012</v>
          </cell>
        </row>
        <row r="175">
          <cell r="A175" t="str">
            <v>3.3.2.5</v>
          </cell>
          <cell r="B175" t="str">
            <v>Cintas e vergas em blocos de concreto tipo "u" (calha) 14x19x39, preenchidos com concreto armado fck=15 mpa e treliça de ferro tg 8m</v>
          </cell>
          <cell r="C175" t="str">
            <v>m</v>
          </cell>
          <cell r="D175">
            <v>473.43</v>
          </cell>
        </row>
        <row r="176">
          <cell r="B176" t="str">
            <v>Extensão</v>
          </cell>
          <cell r="C176" t="str">
            <v>m</v>
          </cell>
          <cell r="D176">
            <v>157.81</v>
          </cell>
        </row>
        <row r="177">
          <cell r="B177" t="str">
            <v>Fiadas</v>
          </cell>
          <cell r="C177" t="str">
            <v>und</v>
          </cell>
          <cell r="D177">
            <v>3</v>
          </cell>
        </row>
        <row r="178">
          <cell r="A178" t="str">
            <v>3.3.2.6</v>
          </cell>
          <cell r="B178" t="str">
            <v>Alvenaria bloco concreto vedação 14x19x39cm, e=0,14m, com argamassa traço T5 1:2:8 (cimento / cal / areia), junta 1 cm - Rev. 01</v>
          </cell>
          <cell r="C178" t="str">
            <v>m²</v>
          </cell>
          <cell r="D178">
            <v>379.10599999999999</v>
          </cell>
        </row>
        <row r="179">
          <cell r="B179" t="str">
            <v>Extensão</v>
          </cell>
          <cell r="C179" t="str">
            <v>m</v>
          </cell>
          <cell r="D179">
            <v>157.81</v>
          </cell>
        </row>
        <row r="180">
          <cell r="B180" t="str">
            <v>Desconto pilares</v>
          </cell>
          <cell r="C180" t="str">
            <v>m</v>
          </cell>
          <cell r="D180">
            <v>12</v>
          </cell>
        </row>
        <row r="181">
          <cell r="B181" t="str">
            <v>Altura (descontadas as cintas)</v>
          </cell>
          <cell r="C181" t="str">
            <v>m</v>
          </cell>
          <cell r="D181">
            <v>2.6</v>
          </cell>
        </row>
        <row r="182">
          <cell r="A182" t="str">
            <v>3.3.2.7</v>
          </cell>
          <cell r="B182" t="str">
            <v>Junta de dilatação (altura total do pavimento) com preenchimento parcial em isopor h=15cm e preenchimento do complemento com mastique de poliuretano seção 2x2cm, MBT, Basf, ou similar,  para pavimentos em concreto</v>
          </cell>
          <cell r="C182" t="str">
            <v>m</v>
          </cell>
          <cell r="D182">
            <v>22.400000000000002</v>
          </cell>
        </row>
        <row r="183">
          <cell r="B183" t="str">
            <v>Extensão</v>
          </cell>
          <cell r="C183" t="str">
            <v>m</v>
          </cell>
          <cell r="D183">
            <v>157.81</v>
          </cell>
        </row>
        <row r="184">
          <cell r="B184" t="str">
            <v>Módulo</v>
          </cell>
          <cell r="C184" t="str">
            <v>m</v>
          </cell>
          <cell r="D184">
            <v>25.6</v>
          </cell>
        </row>
        <row r="185">
          <cell r="B185" t="str">
            <v>Altura</v>
          </cell>
          <cell r="C185" t="str">
            <v>m</v>
          </cell>
          <cell r="D185">
            <v>3.2</v>
          </cell>
        </row>
        <row r="186">
          <cell r="A186" t="str">
            <v>3.3.2.8</v>
          </cell>
          <cell r="B186" t="str">
            <v>Concertina Dupla, em aço galvanizado, espiral de Ø = 610 mm, 5 clipes p/espiral, lâmina de 30mm e  fio interno = 2,75mm,  inclusive instalação</v>
          </cell>
          <cell r="C186" t="str">
            <v>m</v>
          </cell>
          <cell r="D186">
            <v>157.81</v>
          </cell>
        </row>
        <row r="187">
          <cell r="A187" t="str">
            <v>3.3.2.9</v>
          </cell>
          <cell r="B187" t="str">
            <v>Portão em chapa de ferro n.º 18(1,25mm), de correr, quadro em tubo de ferro galvanizado/inter horizontal de 2", inclusive trancas/ferrolho - Rev 01</v>
          </cell>
          <cell r="C187" t="str">
            <v>m²</v>
          </cell>
          <cell r="D187">
            <v>21</v>
          </cell>
        </row>
        <row r="188">
          <cell r="B188" t="str">
            <v>Largura</v>
          </cell>
          <cell r="C188" t="str">
            <v>m</v>
          </cell>
          <cell r="D188">
            <v>7</v>
          </cell>
        </row>
        <row r="189">
          <cell r="B189" t="str">
            <v>Altura</v>
          </cell>
          <cell r="C189" t="str">
            <v>m</v>
          </cell>
          <cell r="D189">
            <v>3</v>
          </cell>
        </row>
        <row r="190">
          <cell r="A190" t="str">
            <v>3.4</v>
          </cell>
          <cell r="B190" t="str">
            <v>INSTALAÇÕES</v>
          </cell>
        </row>
        <row r="191">
          <cell r="A191" t="str">
            <v>3.4.1</v>
          </cell>
          <cell r="B191" t="str">
            <v>INSTALAÇÃO DE PADRÃO DE MEDIÇÃO COELBA INCLUSO MATERIAIS</v>
          </cell>
          <cell r="C191" t="str">
            <v>und</v>
          </cell>
          <cell r="D191">
            <v>1</v>
          </cell>
        </row>
        <row r="192">
          <cell r="A192" t="str">
            <v>3.4.2</v>
          </cell>
          <cell r="B192" t="str">
            <v>Poste auxiliar p/entrada energia, em ferro galvanizado d=3" e h=7,0m, com 04 isoladores</v>
          </cell>
          <cell r="C192" t="str">
            <v>und</v>
          </cell>
          <cell r="D192">
            <v>1</v>
          </cell>
        </row>
        <row r="193">
          <cell r="A193" t="str">
            <v>3.4.3</v>
          </cell>
          <cell r="B193" t="str">
            <v>FORNECIMENTO E INSTALAÇÃO DOS MATERIAIS E EQUIPAMENTOS PARA A IMPLANTAÇÃO DA ILUMINAÇÃO DO PATIO DEPOSITO DE MATERIAIS E EQUIPAMENTOS CODEVASF 6ª SR</v>
          </cell>
          <cell r="C193" t="str">
            <v>und</v>
          </cell>
          <cell r="D193">
            <v>1</v>
          </cell>
        </row>
        <row r="194">
          <cell r="A194" t="str">
            <v>3.4.4</v>
          </cell>
          <cell r="B194" t="str">
            <v>Ligação Predial de Água em Mureta de Concreto, Provisória ou Definitiva, com Fornecimento de Material, inclusive Mureta e Hidrômetro, Rede DN 50mm</v>
          </cell>
          <cell r="C194" t="str">
            <v>und</v>
          </cell>
          <cell r="D194">
            <v>1</v>
          </cell>
        </row>
        <row r="195">
          <cell r="A195">
            <v>4</v>
          </cell>
          <cell r="B195" t="str">
            <v>GUARITA DO PÁTIO 1</v>
          </cell>
        </row>
        <row r="196">
          <cell r="A196" t="str">
            <v>4.1</v>
          </cell>
          <cell r="B196" t="str">
            <v>FUNDAÇÕES</v>
          </cell>
        </row>
        <row r="197">
          <cell r="A197" t="str">
            <v>4.1.1</v>
          </cell>
          <cell r="B197" t="str">
            <v>ESCAVAÇÃO MANUAL DE VALA COM PROFUNDIDADE MENOR OU IGUAL A 1,30 M. AF_02/2021</v>
          </cell>
          <cell r="C197" t="str">
            <v>m³</v>
          </cell>
          <cell r="D197">
            <v>37.802750000000003</v>
          </cell>
        </row>
        <row r="198">
          <cell r="B198" t="str">
            <v>BL02, BL03, BL07</v>
          </cell>
          <cell r="C198" t="str">
            <v>und</v>
          </cell>
          <cell r="D198">
            <v>3</v>
          </cell>
        </row>
        <row r="199">
          <cell r="B199" t="str">
            <v>Área da base</v>
          </cell>
          <cell r="C199" t="str">
            <v>m²</v>
          </cell>
          <cell r="D199">
            <v>2.56</v>
          </cell>
        </row>
        <row r="200">
          <cell r="B200" t="str">
            <v>Altura</v>
          </cell>
          <cell r="C200" t="str">
            <v>m</v>
          </cell>
          <cell r="D200">
            <v>1.55</v>
          </cell>
        </row>
        <row r="201">
          <cell r="B201" t="str">
            <v>BL01 e BL08</v>
          </cell>
          <cell r="C201" t="str">
            <v>und</v>
          </cell>
          <cell r="D201">
            <v>1</v>
          </cell>
        </row>
        <row r="202">
          <cell r="B202" t="str">
            <v>Área da base</v>
          </cell>
          <cell r="C202" t="str">
            <v>m²</v>
          </cell>
          <cell r="D202">
            <v>4.74</v>
          </cell>
        </row>
        <row r="203">
          <cell r="B203" t="str">
            <v>Altura</v>
          </cell>
          <cell r="C203" t="str">
            <v>m</v>
          </cell>
          <cell r="D203">
            <v>1.55</v>
          </cell>
        </row>
        <row r="204">
          <cell r="B204" t="str">
            <v>BL04</v>
          </cell>
          <cell r="C204" t="str">
            <v>und</v>
          </cell>
          <cell r="D204">
            <v>1</v>
          </cell>
        </row>
        <row r="205">
          <cell r="B205" t="str">
            <v>Área da base</v>
          </cell>
          <cell r="C205" t="str">
            <v>m²</v>
          </cell>
          <cell r="D205">
            <v>4.13</v>
          </cell>
        </row>
        <row r="206">
          <cell r="B206" t="str">
            <v>Altura</v>
          </cell>
          <cell r="C206" t="str">
            <v>m</v>
          </cell>
          <cell r="D206">
            <v>1.55</v>
          </cell>
        </row>
        <row r="207">
          <cell r="B207" t="str">
            <v>BL05 e BL06</v>
          </cell>
          <cell r="C207" t="str">
            <v>und</v>
          </cell>
          <cell r="D207">
            <v>1</v>
          </cell>
        </row>
        <row r="208">
          <cell r="B208" t="str">
            <v>Área da base</v>
          </cell>
          <cell r="C208" t="str">
            <v>m²</v>
          </cell>
          <cell r="D208">
            <v>4.6399999999999997</v>
          </cell>
        </row>
        <row r="209">
          <cell r="B209" t="str">
            <v>Altura</v>
          </cell>
          <cell r="C209" t="str">
            <v>m</v>
          </cell>
          <cell r="D209">
            <v>1.55</v>
          </cell>
        </row>
        <row r="210">
          <cell r="B210" t="str">
            <v>Extensão das vigas</v>
          </cell>
          <cell r="C210" t="str">
            <v>m</v>
          </cell>
          <cell r="D210">
            <v>18.03</v>
          </cell>
        </row>
        <row r="211">
          <cell r="B211" t="str">
            <v>Largura</v>
          </cell>
          <cell r="C211" t="str">
            <v>m</v>
          </cell>
          <cell r="D211">
            <v>0.5</v>
          </cell>
        </row>
        <row r="212">
          <cell r="B212" t="str">
            <v>Altura</v>
          </cell>
          <cell r="C212" t="str">
            <v>m</v>
          </cell>
          <cell r="D212">
            <v>0.55000000000000004</v>
          </cell>
        </row>
        <row r="213">
          <cell r="A213" t="str">
            <v>4.1.2</v>
          </cell>
          <cell r="B213" t="str">
            <v>Fôrmas de compensado resinado 12 mm - uso geral - utilização de 3 vezes - confecção, instalação e retirada</v>
          </cell>
          <cell r="C213" t="str">
            <v>m²</v>
          </cell>
          <cell r="D213">
            <v>10.187999999999999</v>
          </cell>
        </row>
        <row r="214">
          <cell r="A214" t="str">
            <v>4.1.3</v>
          </cell>
          <cell r="B214" t="str">
            <v>Apiloamento manual de fundo de vala</v>
          </cell>
          <cell r="C214" t="str">
            <v>m²</v>
          </cell>
          <cell r="D214">
            <v>13.92</v>
          </cell>
        </row>
        <row r="215">
          <cell r="A215" t="str">
            <v>4.1.4</v>
          </cell>
          <cell r="B215" t="str">
            <v>LASTRO DE CONCRETO MAGRO, APLICADO EM BLOCOS DE COROAMENTO OU SAPATAS, ESPESSURA DE 5 CM. AF_08/2017</v>
          </cell>
          <cell r="C215" t="str">
            <v>m²</v>
          </cell>
          <cell r="D215">
            <v>13.92</v>
          </cell>
        </row>
        <row r="216">
          <cell r="A216" t="str">
            <v>4.1.5</v>
          </cell>
          <cell r="B216" t="str">
            <v>Forma plana para fundações, em tábuas de pinho, 04 usos</v>
          </cell>
          <cell r="C216" t="str">
            <v>m²</v>
          </cell>
          <cell r="D216">
            <v>10.187999999999999</v>
          </cell>
        </row>
        <row r="217">
          <cell r="A217" t="str">
            <v>4.1.6</v>
          </cell>
          <cell r="B217" t="str">
            <v>Aço CA - 50 Ø 6,3 a 12,5mm, inclusive corte, dobragem, montagem e colocacao de ferragens nas formas, para superestruturas e fundações - R1</v>
          </cell>
          <cell r="C217" t="str">
            <v>kg</v>
          </cell>
          <cell r="D217">
            <v>161.4</v>
          </cell>
        </row>
        <row r="218">
          <cell r="A218" t="str">
            <v>4.1.7</v>
          </cell>
          <cell r="B218" t="str">
            <v>CONCRETO FCK = 20MPA, TRAÇO 1:2,7:3 (EM MASSA SECA DE CIMENTO/ AREIA MÉDIA/ BRITA 1) - PREPARO MECÂNICO COM BETONEIRA 600 L. AF_05/2021</v>
          </cell>
          <cell r="C218" t="str">
            <v>m³</v>
          </cell>
          <cell r="D218">
            <v>2.6899999999999995</v>
          </cell>
        </row>
        <row r="219">
          <cell r="A219" t="str">
            <v>4.1.8</v>
          </cell>
          <cell r="B219" t="str">
            <v>LANÇAMENTO COM USO DE BALDES, ADENSAMENTO E ACABAMENTO DE CONCRETO EM ESTRUTURAS. AF_12/2015</v>
          </cell>
          <cell r="C219" t="str">
            <v>m³</v>
          </cell>
          <cell r="D219">
            <v>2.6899999999999995</v>
          </cell>
        </row>
        <row r="220">
          <cell r="A220" t="str">
            <v>4.1.9</v>
          </cell>
          <cell r="B220" t="str">
            <v>IMPERMEABILIZAÇÃO DE SUPERFÍCIE COM EMULSÃO ASFÁLTICA, 2 DEMÃOS AF_06/2018</v>
          </cell>
          <cell r="C220" t="str">
            <v>m²</v>
          </cell>
          <cell r="D220">
            <v>20.375999999999998</v>
          </cell>
        </row>
        <row r="221">
          <cell r="A221" t="str">
            <v>4.1.10</v>
          </cell>
          <cell r="B221" t="str">
            <v>REATERRO MANUAL APILOADO COM SOQUETE. AF_10/2017</v>
          </cell>
          <cell r="C221" t="str">
            <v>m³</v>
          </cell>
          <cell r="D221">
            <v>33.622750000000003</v>
          </cell>
        </row>
        <row r="222">
          <cell r="A222" t="str">
            <v>4.2</v>
          </cell>
          <cell r="B222" t="str">
            <v>ESTRUTURAS</v>
          </cell>
        </row>
        <row r="223">
          <cell r="A223" t="str">
            <v>4.2.1</v>
          </cell>
          <cell r="B223" t="str">
            <v>Forma plana para estruturas, em compensado plastificado de 12mm, 07 usos, inclusive escoramento - Revisada 07.2015</v>
          </cell>
          <cell r="C223" t="str">
            <v>m²</v>
          </cell>
          <cell r="D223">
            <v>83.926499999999976</v>
          </cell>
        </row>
        <row r="224">
          <cell r="A224" t="str">
            <v>4.2.2</v>
          </cell>
          <cell r="B224" t="str">
            <v>Aço CA - 50 Ø 6,3 a 12,5mm, inclusive corte, dobragem, montagem e colocacao de ferragens nas formas, para superestruturas e fundações - R1</v>
          </cell>
          <cell r="C224" t="str">
            <v>kg</v>
          </cell>
          <cell r="D224">
            <v>691</v>
          </cell>
        </row>
        <row r="225">
          <cell r="A225" t="str">
            <v>4.2.3</v>
          </cell>
          <cell r="B225" t="str">
            <v>CONCRETO FCK = 20MPA, TRAÇO 1:2,7:3 (EM MASSA SECA DE CIMENTO/ AREIA MÉDIA/ BRITA 1) - PREPARO MECÂNICO COM BETONEIRA 600 L. AF_05/2021</v>
          </cell>
          <cell r="C225" t="str">
            <v>m³</v>
          </cell>
          <cell r="D225">
            <v>6.9099999999999993</v>
          </cell>
        </row>
        <row r="226">
          <cell r="A226" t="str">
            <v>4.2.4</v>
          </cell>
          <cell r="B226" t="str">
            <v>LANÇAMENTO COM USO DE BALDES, ADENSAMENTO E ACABAMENTO DE CONCRETO EM ESTRUTURAS. AF_12/2015</v>
          </cell>
          <cell r="C226" t="str">
            <v>m³</v>
          </cell>
          <cell r="D226">
            <v>6.9099999999999993</v>
          </cell>
        </row>
        <row r="227">
          <cell r="A227" t="str">
            <v>4.2.5</v>
          </cell>
          <cell r="B227" t="str">
            <v>ESCADA EM CONCRETO ARMADO MOLDADO IN LOCO, FCK 20 MPA, COM 2 LANCES EM "L" E LAJE PLANA, FÔRMA EM CHAPA DE MADEIRA COMPENSADA RESINADA. AF_11/2020</v>
          </cell>
          <cell r="C227" t="str">
            <v>m³</v>
          </cell>
          <cell r="D227">
            <v>1.5</v>
          </cell>
        </row>
        <row r="228">
          <cell r="A228" t="str">
            <v>4.2.6</v>
          </cell>
          <cell r="B228" t="str">
            <v>Laje pré-fabricada treliçada para piso ou cobertura, intereixo 38cm, h=12cm, el. enchimento em EPS h=8cm, inclusive escoramento em madeira e capeamento 4cm.</v>
          </cell>
          <cell r="C228" t="str">
            <v>m²</v>
          </cell>
          <cell r="D228">
            <v>55.8</v>
          </cell>
        </row>
        <row r="229">
          <cell r="A229" t="str">
            <v>4.3</v>
          </cell>
          <cell r="B229" t="str">
            <v>COBERTURA</v>
          </cell>
        </row>
        <row r="230">
          <cell r="A230" t="str">
            <v>4.3.1</v>
          </cell>
          <cell r="B230" t="str">
            <v>Madeiramento em massaranduba/madeira de lei, peça serrada p/ telha fibrocimento 4mm tipo Vogatex da Eternit ou similar</v>
          </cell>
          <cell r="C230" t="str">
            <v>m²</v>
          </cell>
          <cell r="D230">
            <v>35</v>
          </cell>
        </row>
        <row r="231">
          <cell r="A231" t="str">
            <v>4.3.2</v>
          </cell>
          <cell r="B231" t="str">
            <v>Telhamento com telha de fibrocimento ondulada esp = 6mm, fixada com parafuso. Rev 02</v>
          </cell>
          <cell r="C231" t="str">
            <v>m²</v>
          </cell>
          <cell r="D231">
            <v>35</v>
          </cell>
        </row>
        <row r="232">
          <cell r="A232" t="str">
            <v>4.4</v>
          </cell>
          <cell r="B232" t="str">
            <v>VEDAÇÕES E REVESTIMENTOS</v>
          </cell>
        </row>
        <row r="233">
          <cell r="A233" t="str">
            <v>4.4.1</v>
          </cell>
          <cell r="B233" t="str">
            <v>Cintas e vergas em blocos de concreto tipo "u" (calha) 14x19x39, preenchidos com concreto armado fck=15 mpa e treliça de ferro tg 8m</v>
          </cell>
          <cell r="C233" t="str">
            <v>m</v>
          </cell>
          <cell r="D233">
            <v>35.76</v>
          </cell>
        </row>
        <row r="234">
          <cell r="A234" t="str">
            <v>4.4.2</v>
          </cell>
          <cell r="B234" t="str">
            <v>Alvenaria bloco concreto vedação 14x19x39cm, e=0,14m, com argamassa traço T5 1:2:8 (cimento / cal / areia), junta 1 cm - Rev. 01</v>
          </cell>
          <cell r="C234" t="str">
            <v>m²</v>
          </cell>
          <cell r="D234">
            <v>89.69</v>
          </cell>
        </row>
        <row r="235">
          <cell r="A235" t="str">
            <v>4.4.3</v>
          </cell>
          <cell r="B235" t="str">
            <v>ALVENARIA DE VEDAÇÃO COM ELEMENTO VAZADO DE CERÂMICA (COBOGÓ) DE 7X20X20CM E ARGAMASSA DE ASSENTAMENTO COM PREPARO EM BETONEIRA. AF_05/2020</v>
          </cell>
          <cell r="C235" t="str">
            <v>m²</v>
          </cell>
          <cell r="D235">
            <v>63.78</v>
          </cell>
        </row>
        <row r="236">
          <cell r="A236" t="str">
            <v>4.4.4</v>
          </cell>
          <cell r="B236" t="str">
            <v>VERGA MOLDADA IN LOCO COM UTILIZAÇÃO DE BLOCOS CANALETA PARA JANELAS COM ATÉ 1,5 M DE VÃO. AF_03/2016</v>
          </cell>
          <cell r="C236" t="str">
            <v>M</v>
          </cell>
          <cell r="D236">
            <v>13.5</v>
          </cell>
        </row>
        <row r="237">
          <cell r="A237" t="str">
            <v>4.4.5</v>
          </cell>
          <cell r="B237" t="str">
            <v>CONTRAVERGA MOLDADA IN LOCO COM UTILIZAÇÃO DE BLOCOS CANALETA PARA VÃOS DE ATÉ 1,5 M DE COMPRIMENTO. AF_03/2016</v>
          </cell>
          <cell r="C237" t="str">
            <v>M</v>
          </cell>
          <cell r="D237">
            <v>8.1999999999999993</v>
          </cell>
        </row>
        <row r="238">
          <cell r="A238" t="str">
            <v>4.4.6</v>
          </cell>
          <cell r="B238" t="str">
            <v>DIVISORIA SANITÁRIA, TIPO CABINE, EM GRANITO CINZA POLIDO, ESP = 3CM, ASSENTADO COM ARGAMASSA COLANTE AC III-E, EXCLUSIVE FERRAGENS. AF_01/2021</v>
          </cell>
          <cell r="C238" t="str">
            <v>m²</v>
          </cell>
          <cell r="D238">
            <v>4.41</v>
          </cell>
        </row>
        <row r="239">
          <cell r="A239" t="str">
            <v>4.4.7</v>
          </cell>
          <cell r="B239" t="str">
            <v>Lastro de concreto, fck=15 mpa, lançado e adensado</v>
          </cell>
          <cell r="C239" t="str">
            <v>m³</v>
          </cell>
          <cell r="D239">
            <v>5.2684999999999995</v>
          </cell>
        </row>
        <row r="240">
          <cell r="A240" t="str">
            <v>4.4.8</v>
          </cell>
          <cell r="B240" t="str">
            <v>Piso alta resistencia, cor cinza, e=10mm, aplicado com juntas, polido até o esmeril 400 e encerado, exclusive argamassa de regualrização</v>
          </cell>
          <cell r="C240" t="str">
            <v>m²</v>
          </cell>
          <cell r="D240">
            <v>105.36999999999999</v>
          </cell>
        </row>
        <row r="241">
          <cell r="A241" t="str">
            <v>4.4.9</v>
          </cell>
          <cell r="B241" t="str">
            <v>Rodapé alta resistência branco, h = 10 cm</v>
          </cell>
          <cell r="C241" t="str">
            <v>m</v>
          </cell>
          <cell r="D241">
            <v>91.66</v>
          </cell>
        </row>
        <row r="242">
          <cell r="A242" t="str">
            <v>4.4.10</v>
          </cell>
          <cell r="B242" t="str">
            <v>MASSA ÚNICA, PARA RECEBIMENTO DE PINTURA, EM ARGAMASSA TRAÇO 1:2:8, PREPARO MECÂNICO COM BETONEIRA 400L, APLICADA MANUALMENTE EM FACES INTERNAS DE PAREDES, ESPESSURA DE 20MM, COM EXECUÇÃO DE TALISCAS. AF_06/2014</v>
          </cell>
          <cell r="C242" t="str">
            <v>m²</v>
          </cell>
          <cell r="D242">
            <v>179.38</v>
          </cell>
        </row>
        <row r="243">
          <cell r="A243" t="str">
            <v>4.4.11</v>
          </cell>
          <cell r="B243" t="str">
            <v>APLICAÇÃO MANUAL DE MASSA ACRÍLICA EM PAREDES EXTERNAS DE CASAS, DUAS DEMÃOS. AF_05/2017</v>
          </cell>
          <cell r="C243" t="str">
            <v>m²</v>
          </cell>
          <cell r="D243">
            <v>134.93</v>
          </cell>
        </row>
        <row r="244">
          <cell r="A244" t="str">
            <v>4.4.12</v>
          </cell>
          <cell r="B244" t="str">
            <v>CHAPISCO APLICADO EM ALVENARIA (COM PRESENÇA DE VÃOS) E ESTRUTURAS DE CONCRETO DE FACHADA, COM COLHER DE PEDREIRO.  ARGAMASSA TRAÇO 1:3 COM PREPARO EM BETONEIRA 400L. AF_06/2014</v>
          </cell>
          <cell r="C244" t="str">
            <v>m²</v>
          </cell>
          <cell r="D244">
            <v>179.38</v>
          </cell>
        </row>
        <row r="245">
          <cell r="A245" t="str">
            <v>4.4.13</v>
          </cell>
          <cell r="B245" t="str">
            <v>APLICAÇÃO MANUAL DE PINTURA COM TINTA LÁTEX PVA EM PAREDES, DUAS DEMÃOS. AF_06/2014</v>
          </cell>
          <cell r="C245" t="str">
            <v>m²</v>
          </cell>
          <cell r="D245">
            <v>134.93</v>
          </cell>
        </row>
        <row r="246">
          <cell r="A246" t="str">
            <v>4.4.14</v>
          </cell>
          <cell r="B246" t="str">
            <v>MASSA ÚNICA, PARA RECEBIMENTO DE PINTURA, EM ARGAMASSA TRAÇO 1:2:8, PREPARO MECÂNICO COM BETONEIRA 400L, APLICADA MANUALMENTE EM TETO, ESPESSURA DE 10MM, COM EXECUÇÃO DE TALISCAS. AF_03/2015</v>
          </cell>
          <cell r="C246" t="str">
            <v>m²</v>
          </cell>
          <cell r="D246">
            <v>69.86</v>
          </cell>
        </row>
        <row r="247">
          <cell r="A247" t="str">
            <v>4.4.15</v>
          </cell>
          <cell r="B247" t="str">
            <v>REVESTIMENTO CERÂMICO PARA PAREDES INTERNAS COM PLACAS TIPO ESMALTADA PADRÃO POPULAR DE DIMENSÕES 20X20 CM, ARGAMASSA TIPO AC I, APLICADAS EM AMBIENTES DE ÁREA MENOR QUE 5 M2 A MEIA ALTURA DAS PAREDES. AF_06/2014</v>
          </cell>
          <cell r="C247" t="str">
            <v>m²</v>
          </cell>
          <cell r="D247">
            <v>44.06</v>
          </cell>
        </row>
        <row r="248">
          <cell r="A248" t="str">
            <v>4.4.16</v>
          </cell>
          <cell r="B248" t="str">
            <v>CHAPISCO APLICADO NO TETO, COM DESEMPENADEIRA DENTADA. ARGAMASSA INDUSTRIALIZADA COM PREPARO EM MISTURADOR 300 KG. AF_06/2014</v>
          </cell>
          <cell r="C248" t="str">
            <v>m²</v>
          </cell>
          <cell r="D248">
            <v>69.86</v>
          </cell>
        </row>
        <row r="249">
          <cell r="A249" t="str">
            <v>4.4.17</v>
          </cell>
          <cell r="B249" t="str">
            <v>TEXTURA ACRÍLICA, APLICAÇÃO MANUAL EM TETO, UMA DEMÃO. AF_09/2016</v>
          </cell>
          <cell r="C249" t="str">
            <v>m²</v>
          </cell>
          <cell r="D249">
            <v>69.86</v>
          </cell>
        </row>
        <row r="250">
          <cell r="A250" t="str">
            <v>4.4.18</v>
          </cell>
          <cell r="B250" t="str">
            <v>EXECUÇÃO DE PASSEIO (CALÇADA) OU PISO DE CONCRETO COM CONCRETO MOLDADO IN LOCO, FEITO EM OBRA, ACABAMENTO CONVENCIONAL, ESPESSURA 8 CM, ARMADO. AF_07/2016</v>
          </cell>
          <cell r="C250" t="str">
            <v>m²</v>
          </cell>
          <cell r="D250">
            <v>63.44</v>
          </cell>
        </row>
        <row r="251">
          <cell r="A251" t="str">
            <v>4.5</v>
          </cell>
          <cell r="B251" t="str">
            <v>ESQUADRIAS</v>
          </cell>
        </row>
        <row r="252">
          <cell r="A252" t="str">
            <v>4.5.1</v>
          </cell>
          <cell r="B252" t="str">
            <v>Basculante em alumínio, cor N/P/B, moldura-vidro, tipo convencional ou pivotante, exclusive vidro</v>
          </cell>
          <cell r="C252" t="str">
            <v>m²</v>
          </cell>
          <cell r="D252">
            <v>1.44</v>
          </cell>
        </row>
        <row r="253">
          <cell r="A253" t="str">
            <v>4.5.2</v>
          </cell>
          <cell r="B253" t="str">
            <v>INSTALAÇÃO DE VIDRO LISO INCOLOR, E = 4 MM, EM ESQUADRIA DE ALUMÍNIO OU PVC, FIXADO COM BAGUETE. AF_01/2021_P</v>
          </cell>
          <cell r="C253" t="str">
            <v>m²</v>
          </cell>
          <cell r="D253">
            <v>1.44</v>
          </cell>
        </row>
        <row r="254">
          <cell r="A254" t="str">
            <v>4.5.3</v>
          </cell>
          <cell r="B254" t="str">
            <v>KIT DE PORTA DE MADEIRA FRISADA, SEMI-OCA (LEVE OU MÉDIA), PADRÃO POPULAR, 70X210CM, ESPESSURA DE 3CM, ITENS INCLUSOS: DOBRADIÇAS, MONTAGEM E INSTALAÇÃO DO BATENTE, SEM FECHADURA - FORNECIMENTO E INSTALAÇÃO. AF_12/2019</v>
          </cell>
          <cell r="C254" t="str">
            <v>und</v>
          </cell>
          <cell r="D254">
            <v>3</v>
          </cell>
        </row>
        <row r="255">
          <cell r="A255" t="str">
            <v>4.5.4</v>
          </cell>
          <cell r="B255" t="str">
            <v>KIT DE PORTA DE MADEIRA FRISADA, SEMI-OCA (LEVE OU MÉDIA), PADRÃO POPULAR, 80X210CM, ESPESSURA DE 3,5CM, ITENS INCLUSOS: DOBRADIÇAS, MONTAGEM E INSTALAÇÃO DE BATENTE, FECHADURA COM EXECUÇÃO DO FURO - FORNECIMENTO E INSTALAÇÃO. AF_12/2019</v>
          </cell>
          <cell r="C255" t="str">
            <v>und</v>
          </cell>
          <cell r="D255">
            <v>1</v>
          </cell>
        </row>
        <row r="256">
          <cell r="A256" t="str">
            <v>4.5.5</v>
          </cell>
          <cell r="B256" t="str">
            <v>INSTALAÇÃO DE VIDRO TEMPERADO, E = 10 MM, ENCAIXADO EM PERFIL U. AF_01/2021_P</v>
          </cell>
          <cell r="C256" t="str">
            <v>m²</v>
          </cell>
          <cell r="D256">
            <v>2.4</v>
          </cell>
        </row>
        <row r="257">
          <cell r="A257" t="str">
            <v>4.5.6</v>
          </cell>
          <cell r="B257" t="str">
            <v>JANELA DE ALUMÍNIO DE CORRER COM 2 FOLHAS PARA VIDROS, COM VIDROS, BATENTE, ACABAMENTO COM ACETATO OU BRILHANTE E FERRAGENS. EXCLUSIVE ALIZAR E CONTRAMARCO. FORNECIMENTO E INSTALAÇÃO. AF_12/2019</v>
          </cell>
          <cell r="C257" t="str">
            <v>m²</v>
          </cell>
          <cell r="D257">
            <v>4.05</v>
          </cell>
        </row>
        <row r="258">
          <cell r="A258" t="str">
            <v>4.5.7</v>
          </cell>
          <cell r="B258" t="str">
            <v>JANELA FIXA DE ALUMÍNIO PARA VIDRO, COM VIDRO, BATENTE E FERRAGENS. EXCLUSIVE ACABAMENTO, ALIZAR E CONTRAMARCO. FORNECIMENTO E INSTALAÇÃO. AF_12/2019</v>
          </cell>
          <cell r="C258" t="str">
            <v>m²</v>
          </cell>
          <cell r="D258">
            <v>1.54</v>
          </cell>
        </row>
        <row r="259">
          <cell r="A259" t="str">
            <v>4.5.8</v>
          </cell>
          <cell r="B259" t="str">
            <v>GUARDA-CORPO DE AÇO GALVANIZADO DE 1,10M, MONTANTES TUBULARES DE 1.1/4" ESPAÇADOS DE 1,20M, TRAVESSA SUPERIOR DE 1.1/2", GRADIL FORMADO POR TUBOS HORIZONTAIS DE 1" E VERTICAIS DE 3/4", FIXADO COM CHUMBADOR MECÂNICO. AF_04/2019_P</v>
          </cell>
          <cell r="C259" t="str">
            <v>M</v>
          </cell>
          <cell r="D259">
            <v>3.7</v>
          </cell>
        </row>
        <row r="260">
          <cell r="A260" t="str">
            <v>4.6</v>
          </cell>
          <cell r="B260" t="str">
            <v>INSTALAÇÕES</v>
          </cell>
        </row>
        <row r="261">
          <cell r="A261" t="str">
            <v>4.6.1</v>
          </cell>
          <cell r="B261" t="str">
            <v>Lavatório com bancada em granito cinza andorinha, e = 2cm, dim 1.40x0.60, com 02 cubas de embutir de louça,  sifão ajustável metalizado, válvula cromada, torneira cromada, inclusive rodopia 10 cm, assentada</v>
          </cell>
          <cell r="C261" t="str">
            <v>und</v>
          </cell>
          <cell r="D261">
            <v>1</v>
          </cell>
        </row>
        <row r="262">
          <cell r="A262" t="str">
            <v>4.6.2</v>
          </cell>
          <cell r="B262" t="str">
            <v>VASO SANITÁRIO SIFONADO COM CAIXA ACOPLADA LOUÇA BRANCA - PADRÃO MÉDIO, INCLUSO ENGATE FLEXÍVEL EM METAL CROMADO, 1/2  X 40CM - FORNECIMENTO E INSTALAÇÃO. AF_01/2020</v>
          </cell>
          <cell r="C262" t="str">
            <v>und</v>
          </cell>
          <cell r="D262">
            <v>1</v>
          </cell>
        </row>
        <row r="263">
          <cell r="A263" t="str">
            <v>4.6.3</v>
          </cell>
          <cell r="B263" t="str">
            <v>CHUVEIRO ELÉTRICO COMUM CORPO PLÁSTICO, TIPO DUCHA  FORNECIMENTO E INSTALAÇÃO. AF_01/2020</v>
          </cell>
          <cell r="C263" t="str">
            <v>und</v>
          </cell>
          <cell r="D263">
            <v>2</v>
          </cell>
        </row>
        <row r="264">
          <cell r="A264" t="str">
            <v>4.6.4</v>
          </cell>
          <cell r="B264" t="str">
            <v>PONTO DE CONSUMO TERMINAL DE ÁGUA FRIA (SUBRAMAL) COM TUBULAÇÃO DE PVC, DN 25 MM, INSTALADO EM RAMAL DE ÁGUA, INCLUSOS RASGO E CHUMBAMENTO EM ALVENARIA. AF_12/2014</v>
          </cell>
          <cell r="C264" t="str">
            <v>und</v>
          </cell>
          <cell r="D264">
            <v>6</v>
          </cell>
        </row>
        <row r="265">
          <cell r="A265" t="str">
            <v>4.6.5</v>
          </cell>
          <cell r="B265" t="str">
            <v>BANCADA GRANITO CINZA,  50 X 60 CM, INCL. CUBA DE EMBUTIR OVAL LOUÇA BRANCA 35 X 50 CM, VÁLVULA METAL CROMADO, SIFÃO FLEXÍVEL PVC, ENGATE 30 CM FLEXÍVEL PLÁSTICO E TORNEIRA CROMADA DE MESA, PADRÃO POPULAR - FORNEC. E INSTALAÇÃO. AF_01/2020</v>
          </cell>
          <cell r="C265" t="str">
            <v>und</v>
          </cell>
          <cell r="D265">
            <v>1</v>
          </cell>
        </row>
        <row r="266">
          <cell r="A266" t="str">
            <v>4.6.6</v>
          </cell>
          <cell r="B266" t="str">
            <v>VASO SANITARIO SIFONADO CONVENCIONAL COM LOUÇA BRANCA, INCLUSO CONJUNTO DE LIGAÇÃO PARA BACIA SANITÁRIA AJUSTÁVEL - FORNECIMENTO E INSTALAÇÃO. AF_10/2016</v>
          </cell>
          <cell r="C266" t="str">
            <v>und</v>
          </cell>
          <cell r="D266">
            <v>1</v>
          </cell>
        </row>
        <row r="267">
          <cell r="A267" t="str">
            <v>4.6.7</v>
          </cell>
          <cell r="B267" t="str">
            <v>Ligação Predial de Água em Mureta de Concreto, Provisória ou Definitiva, com Fornecimento de Material, inclusive Mureta e Hidrômetro, Rede DN 50mm</v>
          </cell>
          <cell r="C267" t="str">
            <v>und</v>
          </cell>
          <cell r="D267">
            <v>1</v>
          </cell>
        </row>
        <row r="268">
          <cell r="A268" t="str">
            <v>4.6.8</v>
          </cell>
          <cell r="B268" t="str">
            <v>TUBO PVC, SERIE NORMAL, ESGOTO PREDIAL, DN 100 MM, FORNECIDO E INSTALADO EM RAMAL DE DESCARGA OU RAMAL DE ESGOTO SANITÁRIO. AF_12/2014</v>
          </cell>
          <cell r="C268" t="str">
            <v>M</v>
          </cell>
          <cell r="D268">
            <v>9</v>
          </cell>
        </row>
        <row r="269">
          <cell r="A269" t="str">
            <v>4.6.9</v>
          </cell>
          <cell r="B269" t="str">
            <v>ESCAVAÇÃO MANUAL DE VALA COM PROFUNDIDADE MENOR OU IGUAL A 1,30 M. AF_02/2021</v>
          </cell>
          <cell r="C269" t="str">
            <v>m³</v>
          </cell>
          <cell r="D269">
            <v>1.35</v>
          </cell>
        </row>
        <row r="270">
          <cell r="A270" t="str">
            <v>4.6.10</v>
          </cell>
          <cell r="B270" t="str">
            <v>Apiloamento manual de fundo de vala</v>
          </cell>
          <cell r="C270" t="str">
            <v>m²</v>
          </cell>
          <cell r="D270">
            <v>2.7</v>
          </cell>
        </row>
        <row r="271">
          <cell r="A271" t="str">
            <v>4.6.11</v>
          </cell>
          <cell r="B271" t="str">
            <v>REATERRO MANUAL APILOADO COM SOQUETE. AF_10/2017</v>
          </cell>
          <cell r="C271" t="str">
            <v>m³</v>
          </cell>
          <cell r="D271">
            <v>1.35</v>
          </cell>
        </row>
        <row r="272">
          <cell r="A272" t="str">
            <v>4.6.12</v>
          </cell>
          <cell r="B272" t="str">
            <v>FORNECIMENTO E INSTALAÇÃO DOS MATERIAIS E EQUIPAMENTOS PARA A IMPLANTAÇÃO DA ILUMINAÇÃO DO PATIO DEPOSITO DE MATERIAIS E EQUIPAMENTOS CODEVASF 6ª SR - maior</v>
          </cell>
          <cell r="C272" t="str">
            <v>und</v>
          </cell>
          <cell r="D272">
            <v>1</v>
          </cell>
        </row>
      </sheetData>
      <sheetData sheetId="3">
        <row r="21">
          <cell r="C21">
            <v>0.2034</v>
          </cell>
        </row>
      </sheetData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usto do CM-30"/>
      <sheetName val="Cálculo"/>
      <sheetName val="Preços"/>
      <sheetName val="Desp. Apoio"/>
      <sheetName val="Quadro + Gráfico"/>
      <sheetName val="memória de calculo_liquida"/>
      <sheetName val="Carimbo de Nota"/>
      <sheetName val="Tela"/>
      <sheetName val="Atualizacao"/>
      <sheetName val="Chuvas"/>
      <sheetName val="Medição"/>
      <sheetName val="Fresagem de Pista Ago-98"/>
      <sheetName val="Proposta"/>
      <sheetName val="P3"/>
      <sheetName val="PLANILHA ATUALIZADA"/>
      <sheetName val="Auxiliar"/>
      <sheetName val="Viga_Benkellman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COMPOS1"/>
      <sheetName val="RELATA"/>
      <sheetName val="Conc 20"/>
      <sheetName val="CRON.NOVO.ARIPUAN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ROSTO"/>
      <sheetName val="7CONT FIN"/>
      <sheetName val="DG"/>
      <sheetName val="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sumo Geral"/>
      <sheetName val="BANC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49838-D0D9-45D9-A221-EB62CCCBC6A7}">
  <sheetPr>
    <outlinePr summaryBelow="0"/>
    <pageSetUpPr fitToPage="1"/>
  </sheetPr>
  <dimension ref="A1:J146"/>
  <sheetViews>
    <sheetView tabSelected="1" showOutlineSymbols="0" showWhiteSpace="0" zoomScaleNormal="100" workbookViewId="0">
      <pane ySplit="4" topLeftCell="A5" activePane="bottomLeft" state="frozen"/>
      <selection pane="bottomLeft" activeCell="D8" sqref="D8"/>
    </sheetView>
  </sheetViews>
  <sheetFormatPr defaultRowHeight="14.25" outlineLevelRow="5" outlineLevelCol="1" x14ac:dyDescent="0.2"/>
  <cols>
    <col min="1" max="1" width="10" style="6" bestFit="1" customWidth="1" outlineLevel="1"/>
    <col min="2" max="2" width="16.625" style="6" bestFit="1" customWidth="1"/>
    <col min="3" max="3" width="13.25" style="6" bestFit="1" customWidth="1"/>
    <col min="4" max="4" width="62.875" style="6" customWidth="1"/>
    <col min="5" max="5" width="8" style="6" bestFit="1" customWidth="1"/>
    <col min="6" max="9" width="13" style="26" bestFit="1" customWidth="1"/>
    <col min="10" max="10" width="13" style="6" bestFit="1" customWidth="1"/>
    <col min="11" max="16384" width="9" style="6"/>
  </cols>
  <sheetData>
    <row r="1" spans="1:10" ht="15" x14ac:dyDescent="0.2">
      <c r="A1" s="1"/>
      <c r="B1" s="2"/>
      <c r="C1" s="1"/>
      <c r="D1" s="1" t="s">
        <v>0</v>
      </c>
      <c r="E1" s="3" t="s">
        <v>1</v>
      </c>
      <c r="F1" s="3"/>
      <c r="G1" s="4" t="s">
        <v>2</v>
      </c>
      <c r="H1" s="5">
        <f>'[1]BDI_Médio Porte'!C21</f>
        <v>0.2034</v>
      </c>
      <c r="I1" s="3" t="s">
        <v>3</v>
      </c>
      <c r="J1" s="3"/>
    </row>
    <row r="2" spans="1:10" ht="59.25" customHeight="1" x14ac:dyDescent="0.2">
      <c r="A2" s="7"/>
      <c r="B2" s="8"/>
      <c r="C2" s="7"/>
      <c r="D2" s="7" t="s">
        <v>4</v>
      </c>
      <c r="E2" s="9" t="s">
        <v>5</v>
      </c>
      <c r="F2" s="9"/>
      <c r="G2" s="10"/>
      <c r="H2" s="10"/>
      <c r="I2" s="9" t="s">
        <v>6</v>
      </c>
      <c r="J2" s="9"/>
    </row>
    <row r="3" spans="1:10" ht="26.25" customHeight="1" x14ac:dyDescent="0.2">
      <c r="A3" s="11" t="s">
        <v>7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s="15" customFormat="1" ht="30" customHeight="1" x14ac:dyDescent="0.2">
      <c r="A4" s="13" t="s">
        <v>8</v>
      </c>
      <c r="B4" s="13" t="s">
        <v>9</v>
      </c>
      <c r="C4" s="13" t="s">
        <v>10</v>
      </c>
      <c r="D4" s="13" t="s">
        <v>11</v>
      </c>
      <c r="E4" s="13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3" t="s">
        <v>17</v>
      </c>
    </row>
    <row r="5" spans="1:10" ht="24" customHeight="1" x14ac:dyDescent="0.2">
      <c r="A5" s="16">
        <v>0</v>
      </c>
      <c r="B5" s="17"/>
      <c r="C5" s="16"/>
      <c r="D5" s="16" t="s">
        <v>18</v>
      </c>
      <c r="E5" s="16"/>
      <c r="F5" s="18"/>
      <c r="G5" s="19"/>
      <c r="H5" s="19"/>
      <c r="I5" s="18"/>
      <c r="J5" s="20"/>
    </row>
    <row r="6" spans="1:10" ht="24" customHeight="1" x14ac:dyDescent="0.2">
      <c r="A6" s="16">
        <v>1</v>
      </c>
      <c r="B6" s="17"/>
      <c r="C6" s="16"/>
      <c r="D6" s="16" t="s">
        <v>19</v>
      </c>
      <c r="E6" s="16"/>
      <c r="F6" s="18"/>
      <c r="G6" s="19"/>
      <c r="H6" s="19"/>
      <c r="I6" s="18"/>
      <c r="J6" s="20"/>
    </row>
    <row r="7" spans="1:10" ht="24" customHeight="1" outlineLevel="5" x14ac:dyDescent="0.2">
      <c r="A7" s="21" t="s">
        <v>20</v>
      </c>
      <c r="B7" s="21" t="s">
        <v>21</v>
      </c>
      <c r="C7" s="21" t="s">
        <v>22</v>
      </c>
      <c r="D7" s="21" t="s">
        <v>23</v>
      </c>
      <c r="E7" s="22" t="s">
        <v>24</v>
      </c>
      <c r="F7" s="23">
        <f>VLOOKUP(A7,[1]PQ!A:D,4,0)</f>
        <v>1</v>
      </c>
      <c r="G7" s="23"/>
      <c r="H7" s="23"/>
      <c r="I7" s="23"/>
      <c r="J7" s="24"/>
    </row>
    <row r="8" spans="1:10" ht="24" customHeight="1" outlineLevel="5" x14ac:dyDescent="0.2">
      <c r="A8" s="21" t="s">
        <v>25</v>
      </c>
      <c r="B8" s="21" t="s">
        <v>26</v>
      </c>
      <c r="C8" s="21" t="s">
        <v>22</v>
      </c>
      <c r="D8" s="21" t="s">
        <v>27</v>
      </c>
      <c r="E8" s="22" t="s">
        <v>24</v>
      </c>
      <c r="F8" s="23">
        <f>VLOOKUP(A8,[1]PQ!A:D,4,0)</f>
        <v>1</v>
      </c>
      <c r="G8" s="23"/>
      <c r="H8" s="23"/>
      <c r="I8" s="23"/>
      <c r="J8" s="24"/>
    </row>
    <row r="9" spans="1:10" ht="24" customHeight="1" outlineLevel="5" x14ac:dyDescent="0.2">
      <c r="A9" s="21" t="s">
        <v>28</v>
      </c>
      <c r="B9" s="21" t="s">
        <v>29</v>
      </c>
      <c r="C9" s="21" t="s">
        <v>30</v>
      </c>
      <c r="D9" s="21" t="s">
        <v>31</v>
      </c>
      <c r="E9" s="22" t="s">
        <v>32</v>
      </c>
      <c r="F9" s="23">
        <f>VLOOKUP(A9,[1]PQ!A:D,4,0)</f>
        <v>24834</v>
      </c>
      <c r="G9" s="23"/>
      <c r="H9" s="23"/>
      <c r="I9" s="23"/>
      <c r="J9" s="24"/>
    </row>
    <row r="10" spans="1:10" ht="24" customHeight="1" outlineLevel="5" x14ac:dyDescent="0.2">
      <c r="A10" s="21" t="s">
        <v>33</v>
      </c>
      <c r="B10" s="21" t="s">
        <v>34</v>
      </c>
      <c r="C10" s="21" t="s">
        <v>35</v>
      </c>
      <c r="D10" s="21" t="s">
        <v>36</v>
      </c>
      <c r="E10" s="22" t="s">
        <v>37</v>
      </c>
      <c r="F10" s="23">
        <f>VLOOKUP(A10,[1]PQ!A:D,4,0)</f>
        <v>707.92000000000007</v>
      </c>
      <c r="G10" s="23"/>
      <c r="H10" s="23"/>
      <c r="I10" s="23"/>
      <c r="J10" s="24"/>
    </row>
    <row r="11" spans="1:10" ht="24" customHeight="1" outlineLevel="5" x14ac:dyDescent="0.2">
      <c r="A11" s="21" t="s">
        <v>38</v>
      </c>
      <c r="B11" s="21" t="s">
        <v>39</v>
      </c>
      <c r="C11" s="21" t="s">
        <v>35</v>
      </c>
      <c r="D11" s="21" t="s">
        <v>40</v>
      </c>
      <c r="E11" s="22" t="s">
        <v>41</v>
      </c>
      <c r="F11" s="23">
        <f>VLOOKUP(A11,[1]PQ!A:D,4,0)</f>
        <v>12.96</v>
      </c>
      <c r="G11" s="23"/>
      <c r="H11" s="23"/>
      <c r="I11" s="23"/>
      <c r="J11" s="24"/>
    </row>
    <row r="12" spans="1:10" x14ac:dyDescent="0.2">
      <c r="A12" s="21" t="s">
        <v>42</v>
      </c>
      <c r="B12" s="21" t="s">
        <v>43</v>
      </c>
      <c r="C12" s="21" t="s">
        <v>22</v>
      </c>
      <c r="D12" s="21" t="s">
        <v>44</v>
      </c>
      <c r="E12" s="22" t="s">
        <v>45</v>
      </c>
      <c r="F12" s="23">
        <f>VLOOKUP(A12,[1]PQ!A:D,4,0)</f>
        <v>1</v>
      </c>
      <c r="G12" s="23"/>
      <c r="H12" s="23"/>
      <c r="I12" s="23"/>
      <c r="J12" s="24"/>
    </row>
    <row r="13" spans="1:10" ht="24" customHeight="1" x14ac:dyDescent="0.2">
      <c r="A13" s="16">
        <v>2</v>
      </c>
      <c r="B13" s="17"/>
      <c r="C13" s="16"/>
      <c r="D13" s="16" t="s">
        <v>46</v>
      </c>
      <c r="E13" s="16"/>
      <c r="F13" s="18"/>
      <c r="G13" s="19"/>
      <c r="H13" s="19"/>
      <c r="I13" s="18"/>
      <c r="J13" s="20"/>
    </row>
    <row r="14" spans="1:10" ht="24" customHeight="1" x14ac:dyDescent="0.2">
      <c r="A14" s="16" t="s">
        <v>47</v>
      </c>
      <c r="B14" s="17"/>
      <c r="C14" s="16"/>
      <c r="D14" s="16" t="s">
        <v>48</v>
      </c>
      <c r="E14" s="16"/>
      <c r="F14" s="18"/>
      <c r="G14" s="19"/>
      <c r="H14" s="19"/>
      <c r="I14" s="18"/>
      <c r="J14" s="20"/>
    </row>
    <row r="15" spans="1:10" ht="36" customHeight="1" x14ac:dyDescent="0.2">
      <c r="A15" s="21" t="s">
        <v>49</v>
      </c>
      <c r="B15" s="25" t="s">
        <v>50</v>
      </c>
      <c r="C15" s="21" t="s">
        <v>51</v>
      </c>
      <c r="D15" s="21" t="s">
        <v>52</v>
      </c>
      <c r="E15" s="22" t="s">
        <v>41</v>
      </c>
      <c r="F15" s="23">
        <f>VLOOKUP(A15,[1]PQ!A:D,4,0)</f>
        <v>18154.36</v>
      </c>
      <c r="G15" s="23"/>
      <c r="H15" s="23"/>
      <c r="I15" s="23"/>
      <c r="J15" s="24"/>
    </row>
    <row r="16" spans="1:10" ht="24" customHeight="1" x14ac:dyDescent="0.2">
      <c r="A16" s="21" t="s">
        <v>53</v>
      </c>
      <c r="B16" s="25" t="s">
        <v>54</v>
      </c>
      <c r="C16" s="21" t="s">
        <v>30</v>
      </c>
      <c r="D16" s="21" t="s">
        <v>55</v>
      </c>
      <c r="E16" s="22" t="s">
        <v>24</v>
      </c>
      <c r="F16" s="23">
        <f>VLOOKUP(A16,[1]PQ!A:D,4,0)</f>
        <v>3</v>
      </c>
      <c r="G16" s="23"/>
      <c r="H16" s="23"/>
      <c r="I16" s="23"/>
      <c r="J16" s="24"/>
    </row>
    <row r="17" spans="1:10" ht="24" customHeight="1" x14ac:dyDescent="0.2">
      <c r="A17" s="21" t="s">
        <v>56</v>
      </c>
      <c r="B17" s="25" t="s">
        <v>57</v>
      </c>
      <c r="C17" s="21" t="s">
        <v>30</v>
      </c>
      <c r="D17" s="21" t="s">
        <v>58</v>
      </c>
      <c r="E17" s="22" t="s">
        <v>59</v>
      </c>
      <c r="F17" s="23">
        <f>VLOOKUP(A17,[1]PQ!A:D,4,0)</f>
        <v>1869.8990799999999</v>
      </c>
      <c r="G17" s="23"/>
      <c r="H17" s="23"/>
      <c r="I17" s="23"/>
      <c r="J17" s="24"/>
    </row>
    <row r="18" spans="1:10" ht="24" customHeight="1" x14ac:dyDescent="0.2">
      <c r="A18" s="21" t="s">
        <v>60</v>
      </c>
      <c r="B18" s="25" t="s">
        <v>61</v>
      </c>
      <c r="C18" s="21" t="s">
        <v>30</v>
      </c>
      <c r="D18" s="21" t="s">
        <v>62</v>
      </c>
      <c r="E18" s="22" t="s">
        <v>32</v>
      </c>
      <c r="F18" s="23">
        <f>VLOOKUP(A18,[1]PQ!A:D,4,0)</f>
        <v>44877.577919999996</v>
      </c>
      <c r="G18" s="23"/>
      <c r="H18" s="23"/>
      <c r="I18" s="23"/>
      <c r="J18" s="24"/>
    </row>
    <row r="19" spans="1:10" ht="24" customHeight="1" x14ac:dyDescent="0.2">
      <c r="A19" s="21" t="s">
        <v>63</v>
      </c>
      <c r="B19" s="25" t="s">
        <v>64</v>
      </c>
      <c r="C19" s="21" t="s">
        <v>30</v>
      </c>
      <c r="D19" s="21" t="s">
        <v>65</v>
      </c>
      <c r="E19" s="22" t="s">
        <v>59</v>
      </c>
      <c r="F19" s="23">
        <f>VLOOKUP(A19,[1]PQ!A:D,4,0)</f>
        <v>1869.8990799999999</v>
      </c>
      <c r="G19" s="23"/>
      <c r="H19" s="23"/>
      <c r="I19" s="23"/>
      <c r="J19" s="24"/>
    </row>
    <row r="20" spans="1:10" ht="24" customHeight="1" x14ac:dyDescent="0.2">
      <c r="A20" s="21" t="s">
        <v>66</v>
      </c>
      <c r="B20" s="25" t="s">
        <v>67</v>
      </c>
      <c r="C20" s="21" t="s">
        <v>51</v>
      </c>
      <c r="D20" s="21" t="s">
        <v>68</v>
      </c>
      <c r="E20" s="22" t="s">
        <v>59</v>
      </c>
      <c r="F20" s="23">
        <f>VLOOKUP(A20,[1]PQ!A:D,4,0)</f>
        <v>45.792000000000002</v>
      </c>
      <c r="G20" s="23"/>
      <c r="H20" s="23"/>
      <c r="I20" s="23"/>
      <c r="J20" s="24"/>
    </row>
    <row r="21" spans="1:10" ht="24" customHeight="1" x14ac:dyDescent="0.2">
      <c r="A21" s="16" t="s">
        <v>69</v>
      </c>
      <c r="B21" s="17"/>
      <c r="C21" s="16"/>
      <c r="D21" s="16" t="s">
        <v>70</v>
      </c>
      <c r="E21" s="16"/>
      <c r="F21" s="18"/>
      <c r="G21" s="19"/>
      <c r="H21" s="19"/>
      <c r="I21" s="18"/>
      <c r="J21" s="20"/>
    </row>
    <row r="22" spans="1:10" ht="24" customHeight="1" x14ac:dyDescent="0.2">
      <c r="A22" s="21" t="s">
        <v>71</v>
      </c>
      <c r="B22" s="25" t="s">
        <v>57</v>
      </c>
      <c r="C22" s="21" t="s">
        <v>30</v>
      </c>
      <c r="D22" s="21" t="s">
        <v>72</v>
      </c>
      <c r="E22" s="22" t="s">
        <v>59</v>
      </c>
      <c r="F22" s="23">
        <f>VLOOKUP(A22,[1]PQ!A:D,4,0)</f>
        <v>225.33</v>
      </c>
      <c r="G22" s="23"/>
      <c r="H22" s="23"/>
      <c r="I22" s="23"/>
      <c r="J22" s="24"/>
    </row>
    <row r="23" spans="1:10" ht="24" customHeight="1" x14ac:dyDescent="0.2">
      <c r="A23" s="21" t="s">
        <v>73</v>
      </c>
      <c r="B23" s="25" t="s">
        <v>57</v>
      </c>
      <c r="C23" s="21" t="s">
        <v>30</v>
      </c>
      <c r="D23" s="21" t="s">
        <v>74</v>
      </c>
      <c r="E23" s="22" t="s">
        <v>59</v>
      </c>
      <c r="F23" s="23">
        <f>VLOOKUP(A23,[1]PQ!A:D,4,0)</f>
        <v>3999.79</v>
      </c>
      <c r="G23" s="23"/>
      <c r="H23" s="23"/>
      <c r="I23" s="23"/>
      <c r="J23" s="24"/>
    </row>
    <row r="24" spans="1:10" ht="24" customHeight="1" x14ac:dyDescent="0.2">
      <c r="A24" s="21" t="s">
        <v>75</v>
      </c>
      <c r="B24" s="25" t="s">
        <v>61</v>
      </c>
      <c r="C24" s="21" t="s">
        <v>30</v>
      </c>
      <c r="D24" s="21" t="s">
        <v>62</v>
      </c>
      <c r="E24" s="22" t="s">
        <v>32</v>
      </c>
      <c r="F24" s="23">
        <f>VLOOKUP(A24,[1]PQ!A:D,4,0)</f>
        <v>148492.20375000002</v>
      </c>
      <c r="G24" s="23"/>
      <c r="H24" s="23"/>
      <c r="I24" s="23"/>
      <c r="J24" s="24"/>
    </row>
    <row r="25" spans="1:10" ht="24" customHeight="1" x14ac:dyDescent="0.2">
      <c r="A25" s="21" t="s">
        <v>76</v>
      </c>
      <c r="B25" s="25" t="s">
        <v>77</v>
      </c>
      <c r="C25" s="21" t="s">
        <v>30</v>
      </c>
      <c r="D25" s="21" t="s">
        <v>78</v>
      </c>
      <c r="E25" s="22" t="s">
        <v>59</v>
      </c>
      <c r="F25" s="23">
        <f>VLOOKUP(A25,[1]PQ!A:D,4,0)</f>
        <v>4235.78</v>
      </c>
      <c r="G25" s="23"/>
      <c r="H25" s="23"/>
      <c r="I25" s="23"/>
      <c r="J25" s="24"/>
    </row>
    <row r="26" spans="1:10" ht="24" customHeight="1" x14ac:dyDescent="0.2">
      <c r="A26" s="21" t="s">
        <v>79</v>
      </c>
      <c r="B26" s="25" t="s">
        <v>80</v>
      </c>
      <c r="C26" s="21" t="s">
        <v>30</v>
      </c>
      <c r="D26" s="21" t="s">
        <v>81</v>
      </c>
      <c r="E26" s="22" t="s">
        <v>37</v>
      </c>
      <c r="F26" s="23">
        <f>VLOOKUP(A26,[1]PQ!A:D,4,0)</f>
        <v>286</v>
      </c>
      <c r="G26" s="23"/>
      <c r="H26" s="23"/>
      <c r="I26" s="23"/>
      <c r="J26" s="24"/>
    </row>
    <row r="27" spans="1:10" ht="24" customHeight="1" x14ac:dyDescent="0.2">
      <c r="A27" s="21" t="s">
        <v>82</v>
      </c>
      <c r="B27" s="21">
        <v>2003850</v>
      </c>
      <c r="C27" s="21" t="s">
        <v>30</v>
      </c>
      <c r="D27" s="21" t="s">
        <v>83</v>
      </c>
      <c r="E27" s="22" t="s">
        <v>59</v>
      </c>
      <c r="F27" s="23">
        <f>VLOOKUP(A27,[1]PQ!A:D,4,0)</f>
        <v>77.348500000000001</v>
      </c>
      <c r="G27" s="23"/>
      <c r="H27" s="23"/>
      <c r="I27" s="23"/>
      <c r="J27" s="24"/>
    </row>
    <row r="28" spans="1:10" ht="24" customHeight="1" x14ac:dyDescent="0.2">
      <c r="A28" s="21" t="s">
        <v>84</v>
      </c>
      <c r="B28" s="21" t="s">
        <v>85</v>
      </c>
      <c r="C28" s="21" t="s">
        <v>51</v>
      </c>
      <c r="D28" s="21" t="s">
        <v>86</v>
      </c>
      <c r="E28" s="22" t="s">
        <v>37</v>
      </c>
      <c r="F28" s="23">
        <f>VLOOKUP(A28,[1]PQ!A:D,4,0)</f>
        <v>40.36</v>
      </c>
      <c r="G28" s="23"/>
      <c r="H28" s="23"/>
      <c r="I28" s="23"/>
      <c r="J28" s="24"/>
    </row>
    <row r="29" spans="1:10" ht="24" customHeight="1" x14ac:dyDescent="0.2">
      <c r="A29" s="21" t="s">
        <v>87</v>
      </c>
      <c r="B29" s="21" t="s">
        <v>88</v>
      </c>
      <c r="C29" s="21" t="s">
        <v>51</v>
      </c>
      <c r="D29" s="21" t="s">
        <v>89</v>
      </c>
      <c r="E29" s="22" t="s">
        <v>41</v>
      </c>
      <c r="F29" s="23">
        <f>VLOOKUP(A29,[1]PQ!A:D,4,0)</f>
        <v>515.16</v>
      </c>
      <c r="G29" s="23"/>
      <c r="H29" s="23"/>
      <c r="I29" s="23"/>
      <c r="J29" s="24"/>
    </row>
    <row r="30" spans="1:10" ht="24" customHeight="1" x14ac:dyDescent="0.2">
      <c r="A30" s="16" t="s">
        <v>90</v>
      </c>
      <c r="B30" s="17"/>
      <c r="C30" s="16"/>
      <c r="D30" s="16" t="s">
        <v>91</v>
      </c>
      <c r="E30" s="16"/>
      <c r="F30" s="18"/>
      <c r="G30" s="19"/>
      <c r="H30" s="19"/>
      <c r="I30" s="18"/>
      <c r="J30" s="20"/>
    </row>
    <row r="31" spans="1:10" ht="24" customHeight="1" x14ac:dyDescent="0.2">
      <c r="A31" s="16" t="s">
        <v>92</v>
      </c>
      <c r="B31" s="17"/>
      <c r="C31" s="16"/>
      <c r="D31" s="16" t="s">
        <v>93</v>
      </c>
      <c r="E31" s="16"/>
      <c r="F31" s="18"/>
      <c r="G31" s="19"/>
      <c r="H31" s="19"/>
      <c r="I31" s="18"/>
      <c r="J31" s="20"/>
    </row>
    <row r="32" spans="1:10" ht="60" customHeight="1" x14ac:dyDescent="0.2">
      <c r="A32" s="21" t="s">
        <v>94</v>
      </c>
      <c r="B32" s="25" t="s">
        <v>95</v>
      </c>
      <c r="C32" s="21" t="s">
        <v>51</v>
      </c>
      <c r="D32" s="21" t="s">
        <v>96</v>
      </c>
      <c r="E32" s="22" t="s">
        <v>59</v>
      </c>
      <c r="F32" s="23">
        <f>VLOOKUP(A32,[1]PQ!A:D,4,0)</f>
        <v>997.16459999999984</v>
      </c>
      <c r="G32" s="23"/>
      <c r="H32" s="23"/>
      <c r="I32" s="23"/>
      <c r="J32" s="24"/>
    </row>
    <row r="33" spans="1:10" ht="24" customHeight="1" x14ac:dyDescent="0.2">
      <c r="A33" s="21" t="s">
        <v>97</v>
      </c>
      <c r="B33" s="25" t="s">
        <v>98</v>
      </c>
      <c r="C33" s="21" t="s">
        <v>35</v>
      </c>
      <c r="D33" s="21" t="s">
        <v>99</v>
      </c>
      <c r="E33" s="22" t="s">
        <v>41</v>
      </c>
      <c r="F33" s="23">
        <f>VLOOKUP(A33,[1]PQ!A:D,4,0)</f>
        <v>241.24950000000001</v>
      </c>
      <c r="G33" s="23"/>
      <c r="H33" s="23"/>
      <c r="I33" s="23"/>
      <c r="J33" s="24"/>
    </row>
    <row r="34" spans="1:10" ht="36" customHeight="1" x14ac:dyDescent="0.2">
      <c r="A34" s="21" t="s">
        <v>100</v>
      </c>
      <c r="B34" s="25" t="s">
        <v>101</v>
      </c>
      <c r="C34" s="21" t="s">
        <v>51</v>
      </c>
      <c r="D34" s="21" t="s">
        <v>102</v>
      </c>
      <c r="E34" s="22" t="s">
        <v>41</v>
      </c>
      <c r="F34" s="23">
        <f>VLOOKUP(A34,[1]PQ!A:D,4,0)</f>
        <v>187.63849999999999</v>
      </c>
      <c r="G34" s="23"/>
      <c r="H34" s="23"/>
      <c r="I34" s="23"/>
      <c r="J34" s="24"/>
    </row>
    <row r="35" spans="1:10" ht="36" customHeight="1" x14ac:dyDescent="0.2">
      <c r="A35" s="21" t="s">
        <v>103</v>
      </c>
      <c r="B35" s="25" t="s">
        <v>104</v>
      </c>
      <c r="C35" s="21" t="s">
        <v>30</v>
      </c>
      <c r="D35" s="21" t="s">
        <v>105</v>
      </c>
      <c r="E35" s="22" t="s">
        <v>41</v>
      </c>
      <c r="F35" s="23">
        <f>VLOOKUP(A35,[1]PQ!A:D,4,0)</f>
        <v>1072.22</v>
      </c>
      <c r="G35" s="23"/>
      <c r="H35" s="23"/>
      <c r="I35" s="23"/>
      <c r="J35" s="24"/>
    </row>
    <row r="36" spans="1:10" ht="36" customHeight="1" x14ac:dyDescent="0.2">
      <c r="A36" s="21" t="s">
        <v>106</v>
      </c>
      <c r="B36" s="25" t="s">
        <v>107</v>
      </c>
      <c r="C36" s="21" t="s">
        <v>30</v>
      </c>
      <c r="D36" s="21" t="s">
        <v>108</v>
      </c>
      <c r="E36" s="22" t="s">
        <v>59</v>
      </c>
      <c r="F36" s="23">
        <f>VLOOKUP(A36,[1]PQ!A:D,4,0)</f>
        <v>187.63849999999999</v>
      </c>
      <c r="G36" s="23"/>
      <c r="H36" s="23"/>
      <c r="I36" s="23"/>
      <c r="J36" s="24"/>
    </row>
    <row r="37" spans="1:10" ht="24" customHeight="1" x14ac:dyDescent="0.2">
      <c r="A37" s="21" t="s">
        <v>109</v>
      </c>
      <c r="B37" s="25" t="s">
        <v>110</v>
      </c>
      <c r="C37" s="21" t="s">
        <v>51</v>
      </c>
      <c r="D37" s="21" t="s">
        <v>111</v>
      </c>
      <c r="E37" s="22" t="s">
        <v>59</v>
      </c>
      <c r="F37" s="23">
        <f>VLOOKUP(A37,[1]PQ!A:D,4,0)</f>
        <v>793.44279999999981</v>
      </c>
      <c r="G37" s="23"/>
      <c r="H37" s="23"/>
      <c r="I37" s="23"/>
      <c r="J37" s="24"/>
    </row>
    <row r="38" spans="1:10" ht="24" customHeight="1" x14ac:dyDescent="0.2">
      <c r="A38" s="16" t="s">
        <v>112</v>
      </c>
      <c r="B38" s="17"/>
      <c r="C38" s="16"/>
      <c r="D38" s="16" t="s">
        <v>113</v>
      </c>
      <c r="E38" s="16"/>
      <c r="F38" s="18"/>
      <c r="G38" s="19"/>
      <c r="H38" s="19"/>
      <c r="I38" s="18"/>
      <c r="J38" s="20"/>
    </row>
    <row r="39" spans="1:10" ht="24" customHeight="1" x14ac:dyDescent="0.2">
      <c r="A39" s="21" t="s">
        <v>114</v>
      </c>
      <c r="B39" s="25" t="s">
        <v>115</v>
      </c>
      <c r="C39" s="21" t="s">
        <v>35</v>
      </c>
      <c r="D39" s="21" t="s">
        <v>116</v>
      </c>
      <c r="E39" s="22" t="s">
        <v>41</v>
      </c>
      <c r="F39" s="23">
        <f>VLOOKUP(A39,[1]PQ!A:D,4,0)</f>
        <v>243.20000000000002</v>
      </c>
      <c r="G39" s="23"/>
      <c r="H39" s="23"/>
      <c r="I39" s="23"/>
      <c r="J39" s="24"/>
    </row>
    <row r="40" spans="1:10" ht="36" customHeight="1" x14ac:dyDescent="0.2">
      <c r="A40" s="21" t="s">
        <v>117</v>
      </c>
      <c r="B40" s="25" t="s">
        <v>118</v>
      </c>
      <c r="C40" s="21" t="s">
        <v>35</v>
      </c>
      <c r="D40" s="21" t="s">
        <v>119</v>
      </c>
      <c r="E40" s="22" t="s">
        <v>120</v>
      </c>
      <c r="F40" s="23">
        <f>VLOOKUP(A40,[1]PQ!A:D,4,0)</f>
        <v>1919</v>
      </c>
      <c r="G40" s="23"/>
      <c r="H40" s="23"/>
      <c r="I40" s="23"/>
      <c r="J40" s="24"/>
    </row>
    <row r="41" spans="1:10" ht="36" customHeight="1" x14ac:dyDescent="0.2">
      <c r="A41" s="21" t="s">
        <v>121</v>
      </c>
      <c r="B41" s="25" t="s">
        <v>122</v>
      </c>
      <c r="C41" s="21" t="s">
        <v>51</v>
      </c>
      <c r="D41" s="21" t="s">
        <v>123</v>
      </c>
      <c r="E41" s="22" t="s">
        <v>59</v>
      </c>
      <c r="F41" s="23">
        <f>VLOOKUP(A41,[1]PQ!A:D,4,0)</f>
        <v>17.024000000000004</v>
      </c>
      <c r="G41" s="23"/>
      <c r="H41" s="23"/>
      <c r="I41" s="23"/>
      <c r="J41" s="24"/>
    </row>
    <row r="42" spans="1:10" ht="24" customHeight="1" x14ac:dyDescent="0.2">
      <c r="A42" s="21" t="s">
        <v>124</v>
      </c>
      <c r="B42" s="25" t="s">
        <v>125</v>
      </c>
      <c r="C42" s="21" t="s">
        <v>51</v>
      </c>
      <c r="D42" s="21" t="s">
        <v>126</v>
      </c>
      <c r="E42" s="22" t="s">
        <v>59</v>
      </c>
      <c r="F42" s="23">
        <f>VLOOKUP(A42,[1]PQ!A:D,4,0)</f>
        <v>17.024000000000004</v>
      </c>
      <c r="G42" s="23"/>
      <c r="H42" s="23"/>
      <c r="I42" s="23"/>
      <c r="J42" s="24"/>
    </row>
    <row r="43" spans="1:10" ht="36" customHeight="1" x14ac:dyDescent="0.2">
      <c r="A43" s="21" t="s">
        <v>127</v>
      </c>
      <c r="B43" s="25" t="s">
        <v>128</v>
      </c>
      <c r="C43" s="21" t="s">
        <v>35</v>
      </c>
      <c r="D43" s="21" t="s">
        <v>129</v>
      </c>
      <c r="E43" s="22" t="s">
        <v>37</v>
      </c>
      <c r="F43" s="23">
        <f>VLOOKUP(A43,[1]PQ!A:D,4,0)</f>
        <v>1608.33</v>
      </c>
      <c r="G43" s="23"/>
      <c r="H43" s="23"/>
      <c r="I43" s="23"/>
      <c r="J43" s="24"/>
    </row>
    <row r="44" spans="1:10" ht="36" customHeight="1" x14ac:dyDescent="0.2">
      <c r="A44" s="21" t="s">
        <v>130</v>
      </c>
      <c r="B44" s="25" t="s">
        <v>131</v>
      </c>
      <c r="C44" s="21" t="s">
        <v>35</v>
      </c>
      <c r="D44" s="21" t="s">
        <v>132</v>
      </c>
      <c r="E44" s="22" t="s">
        <v>41</v>
      </c>
      <c r="F44" s="23">
        <f>VLOOKUP(A44,[1]PQ!A:D,4,0)</f>
        <v>1295.086</v>
      </c>
      <c r="G44" s="23"/>
      <c r="H44" s="23"/>
      <c r="I44" s="23"/>
      <c r="J44" s="24"/>
    </row>
    <row r="45" spans="1:10" ht="60" customHeight="1" x14ac:dyDescent="0.2">
      <c r="A45" s="21" t="s">
        <v>133</v>
      </c>
      <c r="B45" s="25" t="s">
        <v>134</v>
      </c>
      <c r="C45" s="21" t="s">
        <v>35</v>
      </c>
      <c r="D45" s="21" t="s">
        <v>135</v>
      </c>
      <c r="E45" s="22" t="s">
        <v>37</v>
      </c>
      <c r="F45" s="23">
        <f>VLOOKUP(A45,[1]PQ!A:D,4,0)</f>
        <v>67.2</v>
      </c>
      <c r="G45" s="23"/>
      <c r="H45" s="23"/>
      <c r="I45" s="23"/>
      <c r="J45" s="24"/>
    </row>
    <row r="46" spans="1:10" ht="36" customHeight="1" x14ac:dyDescent="0.2">
      <c r="A46" s="21" t="s">
        <v>136</v>
      </c>
      <c r="B46" s="25" t="s">
        <v>137</v>
      </c>
      <c r="C46" s="21" t="s">
        <v>35</v>
      </c>
      <c r="D46" s="21" t="s">
        <v>138</v>
      </c>
      <c r="E46" s="22" t="s">
        <v>37</v>
      </c>
      <c r="F46" s="23">
        <f>VLOOKUP(A46,[1]PQ!A:D,4,0)</f>
        <v>536.11</v>
      </c>
      <c r="G46" s="23"/>
      <c r="H46" s="23"/>
      <c r="I46" s="23"/>
      <c r="J46" s="24"/>
    </row>
    <row r="47" spans="1:10" ht="36" customHeight="1" x14ac:dyDescent="0.2">
      <c r="A47" s="21" t="s">
        <v>139</v>
      </c>
      <c r="B47" s="25" t="s">
        <v>140</v>
      </c>
      <c r="C47" s="21" t="s">
        <v>35</v>
      </c>
      <c r="D47" s="21" t="s">
        <v>141</v>
      </c>
      <c r="E47" s="22" t="s">
        <v>41</v>
      </c>
      <c r="F47" s="23">
        <f>VLOOKUP(A47,[1]PQ!A:D,4,0)</f>
        <v>21</v>
      </c>
      <c r="G47" s="23"/>
      <c r="H47" s="23"/>
      <c r="I47" s="23"/>
      <c r="J47" s="24"/>
    </row>
    <row r="48" spans="1:10" ht="24" customHeight="1" x14ac:dyDescent="0.2">
      <c r="A48" s="16">
        <v>3</v>
      </c>
      <c r="B48" s="17"/>
      <c r="C48" s="16"/>
      <c r="D48" s="16" t="s">
        <v>142</v>
      </c>
      <c r="E48" s="16"/>
      <c r="F48" s="18"/>
      <c r="G48" s="19"/>
      <c r="H48" s="19"/>
      <c r="I48" s="18"/>
      <c r="J48" s="20"/>
    </row>
    <row r="49" spans="1:10" ht="24" customHeight="1" x14ac:dyDescent="0.2">
      <c r="A49" s="16" t="s">
        <v>143</v>
      </c>
      <c r="B49" s="17"/>
      <c r="C49" s="16"/>
      <c r="D49" s="16" t="s">
        <v>48</v>
      </c>
      <c r="E49" s="16"/>
      <c r="F49" s="18"/>
      <c r="G49" s="19"/>
      <c r="H49" s="19"/>
      <c r="I49" s="18"/>
      <c r="J49" s="20"/>
    </row>
    <row r="50" spans="1:10" ht="36" customHeight="1" x14ac:dyDescent="0.2">
      <c r="A50" s="21" t="s">
        <v>144</v>
      </c>
      <c r="B50" s="25" t="s">
        <v>50</v>
      </c>
      <c r="C50" s="21" t="s">
        <v>51</v>
      </c>
      <c r="D50" s="21" t="s">
        <v>52</v>
      </c>
      <c r="E50" s="22" t="s">
        <v>41</v>
      </c>
      <c r="F50" s="23">
        <f>VLOOKUP(A50,[1]PQ!A:D,4,0)</f>
        <v>2345.52</v>
      </c>
      <c r="G50" s="23"/>
      <c r="H50" s="23"/>
      <c r="I50" s="23"/>
      <c r="J50" s="24"/>
    </row>
    <row r="51" spans="1:10" ht="24" customHeight="1" x14ac:dyDescent="0.2">
      <c r="A51" s="21" t="s">
        <v>145</v>
      </c>
      <c r="B51" s="25" t="s">
        <v>57</v>
      </c>
      <c r="C51" s="21" t="s">
        <v>30</v>
      </c>
      <c r="D51" s="21" t="s">
        <v>146</v>
      </c>
      <c r="E51" s="22" t="s">
        <v>59</v>
      </c>
      <c r="F51" s="23">
        <f>VLOOKUP(A51,[1]PQ!A:D,4,0)</f>
        <v>241.58855999999997</v>
      </c>
      <c r="G51" s="23"/>
      <c r="H51" s="23"/>
      <c r="I51" s="23"/>
      <c r="J51" s="24"/>
    </row>
    <row r="52" spans="1:10" ht="24" customHeight="1" x14ac:dyDescent="0.2">
      <c r="A52" s="21" t="s">
        <v>147</v>
      </c>
      <c r="B52" s="25" t="s">
        <v>61</v>
      </c>
      <c r="C52" s="21" t="s">
        <v>30</v>
      </c>
      <c r="D52" s="21" t="s">
        <v>62</v>
      </c>
      <c r="E52" s="22" t="s">
        <v>32</v>
      </c>
      <c r="F52" s="23">
        <f>VLOOKUP(A52,[1]PQ!A:D,4,0)</f>
        <v>5798.1254399999989</v>
      </c>
      <c r="G52" s="23"/>
      <c r="H52" s="23"/>
      <c r="I52" s="23"/>
      <c r="J52" s="24"/>
    </row>
    <row r="53" spans="1:10" ht="24" customHeight="1" x14ac:dyDescent="0.2">
      <c r="A53" s="21" t="s">
        <v>148</v>
      </c>
      <c r="B53" s="25" t="s">
        <v>64</v>
      </c>
      <c r="C53" s="21" t="s">
        <v>30</v>
      </c>
      <c r="D53" s="21" t="s">
        <v>65</v>
      </c>
      <c r="E53" s="22" t="s">
        <v>59</v>
      </c>
      <c r="F53" s="23">
        <f>VLOOKUP(A53,[1]PQ!A:D,4,0)</f>
        <v>241.58855999999997</v>
      </c>
      <c r="G53" s="23"/>
      <c r="H53" s="23"/>
      <c r="I53" s="23"/>
      <c r="J53" s="24"/>
    </row>
    <row r="54" spans="1:10" ht="24" customHeight="1" x14ac:dyDescent="0.2">
      <c r="A54" s="16" t="s">
        <v>149</v>
      </c>
      <c r="B54" s="17"/>
      <c r="C54" s="16"/>
      <c r="D54" s="16" t="s">
        <v>70</v>
      </c>
      <c r="E54" s="16"/>
      <c r="F54" s="18"/>
      <c r="G54" s="19"/>
      <c r="H54" s="19"/>
      <c r="I54" s="18"/>
      <c r="J54" s="20"/>
    </row>
    <row r="55" spans="1:10" ht="24" customHeight="1" x14ac:dyDescent="0.2">
      <c r="A55" s="21" t="s">
        <v>150</v>
      </c>
      <c r="B55" s="25" t="s">
        <v>57</v>
      </c>
      <c r="C55" s="21" t="s">
        <v>30</v>
      </c>
      <c r="D55" s="21" t="s">
        <v>72</v>
      </c>
      <c r="E55" s="22" t="s">
        <v>59</v>
      </c>
      <c r="F55" s="23">
        <f>VLOOKUP(A55,[1]PQ!A:D,4,0)</f>
        <v>124.82</v>
      </c>
      <c r="G55" s="23"/>
      <c r="H55" s="23"/>
      <c r="I55" s="23"/>
      <c r="J55" s="24"/>
    </row>
    <row r="56" spans="1:10" ht="24" customHeight="1" x14ac:dyDescent="0.2">
      <c r="A56" s="21" t="s">
        <v>151</v>
      </c>
      <c r="B56" s="25" t="s">
        <v>77</v>
      </c>
      <c r="C56" s="21" t="s">
        <v>30</v>
      </c>
      <c r="D56" s="21" t="s">
        <v>78</v>
      </c>
      <c r="E56" s="22" t="s">
        <v>59</v>
      </c>
      <c r="F56" s="23">
        <f>VLOOKUP(A56,[1]PQ!A:D,4,0)</f>
        <v>114.16</v>
      </c>
      <c r="G56" s="23"/>
      <c r="H56" s="23"/>
      <c r="I56" s="23"/>
      <c r="J56" s="24"/>
    </row>
    <row r="57" spans="1:10" ht="24" customHeight="1" x14ac:dyDescent="0.2">
      <c r="A57" s="21" t="s">
        <v>152</v>
      </c>
      <c r="B57" s="25" t="s">
        <v>80</v>
      </c>
      <c r="C57" s="21" t="s">
        <v>30</v>
      </c>
      <c r="D57" s="21" t="s">
        <v>81</v>
      </c>
      <c r="E57" s="22" t="s">
        <v>37</v>
      </c>
      <c r="F57" s="23">
        <f>VLOOKUP(A57,[1]PQ!A:D,4,0)</f>
        <v>77</v>
      </c>
      <c r="G57" s="23"/>
      <c r="H57" s="23"/>
      <c r="I57" s="23"/>
      <c r="J57" s="24"/>
    </row>
    <row r="58" spans="1:10" ht="24" customHeight="1" x14ac:dyDescent="0.2">
      <c r="A58" s="21" t="s">
        <v>153</v>
      </c>
      <c r="B58" s="21">
        <v>2003850</v>
      </c>
      <c r="C58" s="21" t="s">
        <v>30</v>
      </c>
      <c r="D58" s="21" t="s">
        <v>83</v>
      </c>
      <c r="E58" s="22" t="s">
        <v>59</v>
      </c>
      <c r="F58" s="23">
        <f>VLOOKUP(A58,[1]PQ!A:D,4,0)</f>
        <v>10</v>
      </c>
      <c r="G58" s="23"/>
      <c r="H58" s="23"/>
      <c r="I58" s="23"/>
      <c r="J58" s="24"/>
    </row>
    <row r="59" spans="1:10" ht="24" customHeight="1" x14ac:dyDescent="0.2">
      <c r="A59" s="21" t="s">
        <v>154</v>
      </c>
      <c r="B59" s="21" t="s">
        <v>85</v>
      </c>
      <c r="C59" s="21" t="s">
        <v>51</v>
      </c>
      <c r="D59" s="21" t="s">
        <v>86</v>
      </c>
      <c r="E59" s="22" t="s">
        <v>37</v>
      </c>
      <c r="F59" s="23">
        <f>VLOOKUP(A59,[1]PQ!A:D,4,0)</f>
        <v>40.36</v>
      </c>
      <c r="G59" s="23"/>
      <c r="H59" s="23"/>
      <c r="I59" s="23"/>
      <c r="J59" s="24"/>
    </row>
    <row r="60" spans="1:10" ht="24" customHeight="1" x14ac:dyDescent="0.2">
      <c r="A60" s="21" t="s">
        <v>155</v>
      </c>
      <c r="B60" s="21" t="s">
        <v>88</v>
      </c>
      <c r="C60" s="21" t="s">
        <v>51</v>
      </c>
      <c r="D60" s="21" t="s">
        <v>89</v>
      </c>
      <c r="E60" s="22" t="s">
        <v>41</v>
      </c>
      <c r="F60" s="23">
        <f>VLOOKUP(A60,[1]PQ!A:D,4,0)</f>
        <v>515.16</v>
      </c>
      <c r="G60" s="23"/>
      <c r="H60" s="23"/>
      <c r="I60" s="23"/>
      <c r="J60" s="24"/>
    </row>
    <row r="61" spans="1:10" ht="24" customHeight="1" x14ac:dyDescent="0.2">
      <c r="A61" s="16" t="s">
        <v>156</v>
      </c>
      <c r="B61" s="17"/>
      <c r="C61" s="16"/>
      <c r="D61" s="16" t="s">
        <v>91</v>
      </c>
      <c r="E61" s="16"/>
      <c r="F61" s="18"/>
      <c r="G61" s="19"/>
      <c r="H61" s="19"/>
      <c r="I61" s="18"/>
      <c r="J61" s="20"/>
    </row>
    <row r="62" spans="1:10" ht="24" customHeight="1" x14ac:dyDescent="0.2">
      <c r="A62" s="16" t="s">
        <v>157</v>
      </c>
      <c r="B62" s="17"/>
      <c r="C62" s="16"/>
      <c r="D62" s="16" t="s">
        <v>93</v>
      </c>
      <c r="E62" s="16"/>
      <c r="F62" s="18"/>
      <c r="G62" s="19"/>
      <c r="H62" s="19"/>
      <c r="I62" s="18"/>
      <c r="J62" s="20"/>
    </row>
    <row r="63" spans="1:10" ht="60" customHeight="1" x14ac:dyDescent="0.2">
      <c r="A63" s="21" t="s">
        <v>158</v>
      </c>
      <c r="B63" s="25" t="s">
        <v>95</v>
      </c>
      <c r="C63" s="21" t="s">
        <v>51</v>
      </c>
      <c r="D63" s="21" t="s">
        <v>96</v>
      </c>
      <c r="E63" s="22" t="s">
        <v>59</v>
      </c>
      <c r="F63" s="23">
        <f>VLOOKUP(A63,[1]PQ!A:D,4,0)</f>
        <v>293.52659999999997</v>
      </c>
      <c r="G63" s="23"/>
      <c r="H63" s="23"/>
      <c r="I63" s="23"/>
      <c r="J63" s="24"/>
    </row>
    <row r="64" spans="1:10" ht="24" customHeight="1" x14ac:dyDescent="0.2">
      <c r="A64" s="21" t="s">
        <v>159</v>
      </c>
      <c r="B64" s="25" t="s">
        <v>98</v>
      </c>
      <c r="C64" s="21" t="s">
        <v>35</v>
      </c>
      <c r="D64" s="21" t="s">
        <v>99</v>
      </c>
      <c r="E64" s="22" t="s">
        <v>41</v>
      </c>
      <c r="F64" s="23">
        <f>VLOOKUP(A64,[1]PQ!A:D,4,0)</f>
        <v>71.014499999999998</v>
      </c>
      <c r="G64" s="23"/>
      <c r="H64" s="23"/>
      <c r="I64" s="23"/>
      <c r="J64" s="24"/>
    </row>
    <row r="65" spans="1:10" ht="36" customHeight="1" x14ac:dyDescent="0.2">
      <c r="A65" s="21" t="s">
        <v>160</v>
      </c>
      <c r="B65" s="25" t="s">
        <v>101</v>
      </c>
      <c r="C65" s="21" t="s">
        <v>51</v>
      </c>
      <c r="D65" s="21" t="s">
        <v>102</v>
      </c>
      <c r="E65" s="22" t="s">
        <v>41</v>
      </c>
      <c r="F65" s="23">
        <f>VLOOKUP(A65,[1]PQ!A:D,4,0)</f>
        <v>55.233499999999999</v>
      </c>
      <c r="G65" s="23"/>
      <c r="H65" s="23"/>
      <c r="I65" s="23"/>
      <c r="J65" s="24"/>
    </row>
    <row r="66" spans="1:10" ht="36" customHeight="1" x14ac:dyDescent="0.2">
      <c r="A66" s="21" t="s">
        <v>161</v>
      </c>
      <c r="B66" s="25" t="s">
        <v>104</v>
      </c>
      <c r="C66" s="21" t="s">
        <v>30</v>
      </c>
      <c r="D66" s="21" t="s">
        <v>105</v>
      </c>
      <c r="E66" s="22" t="s">
        <v>41</v>
      </c>
      <c r="F66" s="23">
        <f>VLOOKUP(A66,[1]PQ!A:D,4,0)</f>
        <v>315.62</v>
      </c>
      <c r="G66" s="23"/>
      <c r="H66" s="23"/>
      <c r="I66" s="23"/>
      <c r="J66" s="24"/>
    </row>
    <row r="67" spans="1:10" ht="36" customHeight="1" x14ac:dyDescent="0.2">
      <c r="A67" s="21" t="s">
        <v>162</v>
      </c>
      <c r="B67" s="25" t="s">
        <v>107</v>
      </c>
      <c r="C67" s="21" t="s">
        <v>30</v>
      </c>
      <c r="D67" s="21" t="s">
        <v>108</v>
      </c>
      <c r="E67" s="22" t="s">
        <v>59</v>
      </c>
      <c r="F67" s="23">
        <f>VLOOKUP(A67,[1]PQ!A:D,4,0)</f>
        <v>55.233499999999999</v>
      </c>
      <c r="G67" s="23"/>
      <c r="H67" s="23"/>
      <c r="I67" s="23"/>
      <c r="J67" s="24"/>
    </row>
    <row r="68" spans="1:10" ht="24" customHeight="1" x14ac:dyDescent="0.2">
      <c r="A68" s="21" t="s">
        <v>163</v>
      </c>
      <c r="B68" s="25" t="s">
        <v>110</v>
      </c>
      <c r="C68" s="21" t="s">
        <v>51</v>
      </c>
      <c r="D68" s="21" t="s">
        <v>111</v>
      </c>
      <c r="E68" s="22" t="s">
        <v>59</v>
      </c>
      <c r="F68" s="23">
        <f>VLOOKUP(A68,[1]PQ!A:D,4,0)</f>
        <v>233.55879999999999</v>
      </c>
      <c r="G68" s="23"/>
      <c r="H68" s="23"/>
      <c r="I68" s="23"/>
      <c r="J68" s="24"/>
    </row>
    <row r="69" spans="1:10" ht="24" customHeight="1" x14ac:dyDescent="0.2">
      <c r="A69" s="16" t="s">
        <v>164</v>
      </c>
      <c r="B69" s="17"/>
      <c r="C69" s="16"/>
      <c r="D69" s="16" t="s">
        <v>113</v>
      </c>
      <c r="E69" s="16"/>
      <c r="F69" s="18"/>
      <c r="G69" s="19"/>
      <c r="H69" s="19"/>
      <c r="I69" s="18"/>
      <c r="J69" s="20"/>
    </row>
    <row r="70" spans="1:10" ht="24" customHeight="1" x14ac:dyDescent="0.2">
      <c r="A70" s="21" t="s">
        <v>165</v>
      </c>
      <c r="B70" s="25" t="s">
        <v>115</v>
      </c>
      <c r="C70" s="21" t="s">
        <v>35</v>
      </c>
      <c r="D70" s="21" t="s">
        <v>116</v>
      </c>
      <c r="E70" s="22" t="s">
        <v>41</v>
      </c>
      <c r="F70" s="23">
        <f>VLOOKUP(A70,[1]PQ!A:D,4,0)</f>
        <v>76.800000000000011</v>
      </c>
      <c r="G70" s="23"/>
      <c r="H70" s="23"/>
      <c r="I70" s="23"/>
      <c r="J70" s="24"/>
    </row>
    <row r="71" spans="1:10" ht="36" customHeight="1" x14ac:dyDescent="0.2">
      <c r="A71" s="21" t="s">
        <v>166</v>
      </c>
      <c r="B71" s="25" t="s">
        <v>118</v>
      </c>
      <c r="C71" s="21" t="s">
        <v>35</v>
      </c>
      <c r="D71" s="21" t="s">
        <v>119</v>
      </c>
      <c r="E71" s="22" t="s">
        <v>120</v>
      </c>
      <c r="F71" s="23">
        <f>VLOOKUP(A71,[1]PQ!A:D,4,0)</f>
        <v>606</v>
      </c>
      <c r="G71" s="23"/>
      <c r="H71" s="23"/>
      <c r="I71" s="23"/>
      <c r="J71" s="24"/>
    </row>
    <row r="72" spans="1:10" ht="36" customHeight="1" x14ac:dyDescent="0.2">
      <c r="A72" s="21" t="s">
        <v>167</v>
      </c>
      <c r="B72" s="25" t="s">
        <v>122</v>
      </c>
      <c r="C72" s="21" t="s">
        <v>51</v>
      </c>
      <c r="D72" s="21" t="s">
        <v>123</v>
      </c>
      <c r="E72" s="22" t="s">
        <v>59</v>
      </c>
      <c r="F72" s="23">
        <f>VLOOKUP(A72,[1]PQ!A:D,4,0)</f>
        <v>5.3760000000000012</v>
      </c>
      <c r="G72" s="23"/>
      <c r="H72" s="23"/>
      <c r="I72" s="23"/>
      <c r="J72" s="24"/>
    </row>
    <row r="73" spans="1:10" ht="24" customHeight="1" x14ac:dyDescent="0.2">
      <c r="A73" s="21" t="s">
        <v>168</v>
      </c>
      <c r="B73" s="25" t="s">
        <v>125</v>
      </c>
      <c r="C73" s="21" t="s">
        <v>51</v>
      </c>
      <c r="D73" s="21" t="s">
        <v>126</v>
      </c>
      <c r="E73" s="22" t="s">
        <v>59</v>
      </c>
      <c r="F73" s="23">
        <f>VLOOKUP(A73,[1]PQ!A:D,4,0)</f>
        <v>5.3760000000000012</v>
      </c>
      <c r="G73" s="23"/>
      <c r="H73" s="23"/>
      <c r="I73" s="23"/>
      <c r="J73" s="24"/>
    </row>
    <row r="74" spans="1:10" ht="36" customHeight="1" x14ac:dyDescent="0.2">
      <c r="A74" s="21" t="s">
        <v>169</v>
      </c>
      <c r="B74" s="25" t="s">
        <v>128</v>
      </c>
      <c r="C74" s="21" t="s">
        <v>35</v>
      </c>
      <c r="D74" s="21" t="s">
        <v>129</v>
      </c>
      <c r="E74" s="22" t="s">
        <v>37</v>
      </c>
      <c r="F74" s="23">
        <f>VLOOKUP(A74,[1]PQ!A:D,4,0)</f>
        <v>473.43</v>
      </c>
      <c r="G74" s="23"/>
      <c r="H74" s="23"/>
      <c r="I74" s="23"/>
      <c r="J74" s="24"/>
    </row>
    <row r="75" spans="1:10" ht="36" customHeight="1" x14ac:dyDescent="0.2">
      <c r="A75" s="21" t="s">
        <v>170</v>
      </c>
      <c r="B75" s="25" t="s">
        <v>131</v>
      </c>
      <c r="C75" s="21" t="s">
        <v>35</v>
      </c>
      <c r="D75" s="21" t="s">
        <v>132</v>
      </c>
      <c r="E75" s="22" t="s">
        <v>41</v>
      </c>
      <c r="F75" s="23">
        <f>VLOOKUP(A75,[1]PQ!A:D,4,0)</f>
        <v>379.10599999999999</v>
      </c>
      <c r="G75" s="23"/>
      <c r="H75" s="23"/>
      <c r="I75" s="23"/>
      <c r="J75" s="24"/>
    </row>
    <row r="76" spans="1:10" ht="60" customHeight="1" x14ac:dyDescent="0.2">
      <c r="A76" s="21" t="s">
        <v>171</v>
      </c>
      <c r="B76" s="25" t="s">
        <v>134</v>
      </c>
      <c r="C76" s="21" t="s">
        <v>35</v>
      </c>
      <c r="D76" s="21" t="s">
        <v>135</v>
      </c>
      <c r="E76" s="22" t="s">
        <v>37</v>
      </c>
      <c r="F76" s="23">
        <f>VLOOKUP(A76,[1]PQ!A:D,4,0)</f>
        <v>22.400000000000002</v>
      </c>
      <c r="G76" s="23"/>
      <c r="H76" s="23"/>
      <c r="I76" s="23"/>
      <c r="J76" s="24"/>
    </row>
    <row r="77" spans="1:10" ht="36" customHeight="1" x14ac:dyDescent="0.2">
      <c r="A77" s="21" t="s">
        <v>172</v>
      </c>
      <c r="B77" s="25" t="s">
        <v>137</v>
      </c>
      <c r="C77" s="21" t="s">
        <v>35</v>
      </c>
      <c r="D77" s="21" t="s">
        <v>138</v>
      </c>
      <c r="E77" s="22" t="s">
        <v>37</v>
      </c>
      <c r="F77" s="23">
        <f>VLOOKUP(A77,[1]PQ!A:D,4,0)</f>
        <v>157.81</v>
      </c>
      <c r="G77" s="23"/>
      <c r="H77" s="23"/>
      <c r="I77" s="23"/>
      <c r="J77" s="24"/>
    </row>
    <row r="78" spans="1:10" ht="36" customHeight="1" x14ac:dyDescent="0.2">
      <c r="A78" s="21" t="s">
        <v>173</v>
      </c>
      <c r="B78" s="25" t="s">
        <v>140</v>
      </c>
      <c r="C78" s="21" t="s">
        <v>35</v>
      </c>
      <c r="D78" s="21" t="s">
        <v>141</v>
      </c>
      <c r="E78" s="22" t="s">
        <v>41</v>
      </c>
      <c r="F78" s="23">
        <f>VLOOKUP(A78,[1]PQ!A:D,4,0)</f>
        <v>21</v>
      </c>
      <c r="G78" s="23"/>
      <c r="H78" s="23"/>
      <c r="I78" s="23"/>
      <c r="J78" s="24"/>
    </row>
    <row r="79" spans="1:10" ht="24" customHeight="1" x14ac:dyDescent="0.2">
      <c r="A79" s="16" t="s">
        <v>174</v>
      </c>
      <c r="B79" s="17"/>
      <c r="C79" s="16"/>
      <c r="D79" s="16" t="s">
        <v>175</v>
      </c>
      <c r="E79" s="16"/>
      <c r="F79" s="18"/>
      <c r="G79" s="19"/>
      <c r="H79" s="19"/>
      <c r="I79" s="18"/>
      <c r="J79" s="20"/>
    </row>
    <row r="80" spans="1:10" ht="24" customHeight="1" x14ac:dyDescent="0.2">
      <c r="A80" s="21" t="s">
        <v>176</v>
      </c>
      <c r="B80" s="25" t="s">
        <v>177</v>
      </c>
      <c r="C80" s="21" t="s">
        <v>22</v>
      </c>
      <c r="D80" s="21" t="s">
        <v>178</v>
      </c>
      <c r="E80" s="22" t="s">
        <v>24</v>
      </c>
      <c r="F80" s="23">
        <f>VLOOKUP(A80,[1]PQ!A:D,4,0)</f>
        <v>1</v>
      </c>
      <c r="G80" s="23"/>
      <c r="H80" s="23"/>
      <c r="I80" s="23"/>
      <c r="J80" s="24"/>
    </row>
    <row r="81" spans="1:10" ht="24" customHeight="1" x14ac:dyDescent="0.2">
      <c r="A81" s="21" t="s">
        <v>179</v>
      </c>
      <c r="B81" s="25" t="s">
        <v>180</v>
      </c>
      <c r="C81" s="21" t="s">
        <v>35</v>
      </c>
      <c r="D81" s="21" t="s">
        <v>181</v>
      </c>
      <c r="E81" s="22" t="s">
        <v>24</v>
      </c>
      <c r="F81" s="23">
        <f>VLOOKUP(A81,[1]PQ!A:D,4,0)</f>
        <v>1</v>
      </c>
      <c r="G81" s="23"/>
      <c r="H81" s="23"/>
      <c r="I81" s="23"/>
      <c r="J81" s="24"/>
    </row>
    <row r="82" spans="1:10" ht="36" customHeight="1" x14ac:dyDescent="0.2">
      <c r="A82" s="21" t="s">
        <v>182</v>
      </c>
      <c r="B82" s="25" t="s">
        <v>183</v>
      </c>
      <c r="C82" s="21" t="s">
        <v>22</v>
      </c>
      <c r="D82" s="21" t="s">
        <v>184</v>
      </c>
      <c r="E82" s="22" t="s">
        <v>24</v>
      </c>
      <c r="F82" s="23">
        <f>VLOOKUP(A82,[1]PQ!A:D,4,0)</f>
        <v>1</v>
      </c>
      <c r="G82" s="23"/>
      <c r="H82" s="23"/>
      <c r="I82" s="23"/>
      <c r="J82" s="24"/>
    </row>
    <row r="83" spans="1:10" ht="36" customHeight="1" x14ac:dyDescent="0.2">
      <c r="A83" s="21" t="s">
        <v>185</v>
      </c>
      <c r="B83" s="25" t="s">
        <v>186</v>
      </c>
      <c r="C83" s="21" t="s">
        <v>35</v>
      </c>
      <c r="D83" s="21" t="s">
        <v>187</v>
      </c>
      <c r="E83" s="22" t="s">
        <v>24</v>
      </c>
      <c r="F83" s="23">
        <f>VLOOKUP(A83,[1]PQ!A:D,4,0)</f>
        <v>1</v>
      </c>
      <c r="G83" s="23"/>
      <c r="H83" s="23"/>
      <c r="I83" s="23"/>
      <c r="J83" s="24"/>
    </row>
    <row r="84" spans="1:10" ht="24" customHeight="1" x14ac:dyDescent="0.2">
      <c r="A84" s="16">
        <v>4</v>
      </c>
      <c r="B84" s="17"/>
      <c r="C84" s="16"/>
      <c r="D84" s="16" t="s">
        <v>188</v>
      </c>
      <c r="E84" s="16"/>
      <c r="F84" s="18"/>
      <c r="G84" s="19"/>
      <c r="H84" s="19"/>
      <c r="I84" s="18"/>
      <c r="J84" s="20"/>
    </row>
    <row r="85" spans="1:10" ht="24" customHeight="1" x14ac:dyDescent="0.2">
      <c r="A85" s="16" t="s">
        <v>189</v>
      </c>
      <c r="B85" s="17"/>
      <c r="C85" s="16"/>
      <c r="D85" s="16" t="s">
        <v>190</v>
      </c>
      <c r="E85" s="16"/>
      <c r="F85" s="18"/>
      <c r="G85" s="19"/>
      <c r="H85" s="19"/>
      <c r="I85" s="18"/>
      <c r="J85" s="20"/>
    </row>
    <row r="86" spans="1:10" ht="24" customHeight="1" x14ac:dyDescent="0.2">
      <c r="A86" s="21" t="s">
        <v>191</v>
      </c>
      <c r="B86" s="25" t="s">
        <v>192</v>
      </c>
      <c r="C86" s="21" t="s">
        <v>51</v>
      </c>
      <c r="D86" s="21" t="s">
        <v>193</v>
      </c>
      <c r="E86" s="22" t="s">
        <v>59</v>
      </c>
      <c r="F86" s="23">
        <f>VLOOKUP(A86,[1]PQ!A:D,4,0)</f>
        <v>37.802750000000003</v>
      </c>
      <c r="G86" s="23"/>
      <c r="H86" s="23"/>
      <c r="I86" s="23"/>
      <c r="J86" s="24"/>
    </row>
    <row r="87" spans="1:10" ht="36" customHeight="1" x14ac:dyDescent="0.2">
      <c r="A87" s="21" t="s">
        <v>194</v>
      </c>
      <c r="B87" s="25" t="s">
        <v>104</v>
      </c>
      <c r="C87" s="21" t="s">
        <v>30</v>
      </c>
      <c r="D87" s="21" t="s">
        <v>105</v>
      </c>
      <c r="E87" s="22" t="s">
        <v>41</v>
      </c>
      <c r="F87" s="23">
        <f>VLOOKUP(A87,[1]PQ!A:D,4,0)</f>
        <v>10.187999999999999</v>
      </c>
      <c r="G87" s="23"/>
      <c r="H87" s="23"/>
      <c r="I87" s="23"/>
      <c r="J87" s="24"/>
    </row>
    <row r="88" spans="1:10" ht="24" customHeight="1" x14ac:dyDescent="0.2">
      <c r="A88" s="21" t="s">
        <v>195</v>
      </c>
      <c r="B88" s="25" t="s">
        <v>98</v>
      </c>
      <c r="C88" s="21" t="s">
        <v>35</v>
      </c>
      <c r="D88" s="21" t="s">
        <v>99</v>
      </c>
      <c r="E88" s="22" t="s">
        <v>41</v>
      </c>
      <c r="F88" s="23">
        <f>VLOOKUP(A88,[1]PQ!A:D,4,0)</f>
        <v>13.92</v>
      </c>
      <c r="G88" s="23"/>
      <c r="H88" s="23"/>
      <c r="I88" s="23"/>
      <c r="J88" s="24"/>
    </row>
    <row r="89" spans="1:10" ht="36" customHeight="1" x14ac:dyDescent="0.2">
      <c r="A89" s="21" t="s">
        <v>196</v>
      </c>
      <c r="B89" s="25" t="s">
        <v>101</v>
      </c>
      <c r="C89" s="21" t="s">
        <v>51</v>
      </c>
      <c r="D89" s="21" t="s">
        <v>102</v>
      </c>
      <c r="E89" s="22" t="s">
        <v>41</v>
      </c>
      <c r="F89" s="23">
        <f>VLOOKUP(A89,[1]PQ!A:D,4,0)</f>
        <v>13.92</v>
      </c>
      <c r="G89" s="23"/>
      <c r="H89" s="23"/>
      <c r="I89" s="23"/>
      <c r="J89" s="24"/>
    </row>
    <row r="90" spans="1:10" ht="24" customHeight="1" x14ac:dyDescent="0.2">
      <c r="A90" s="21" t="s">
        <v>197</v>
      </c>
      <c r="B90" s="25" t="s">
        <v>198</v>
      </c>
      <c r="C90" s="21" t="s">
        <v>35</v>
      </c>
      <c r="D90" s="21" t="s">
        <v>199</v>
      </c>
      <c r="E90" s="22" t="s">
        <v>41</v>
      </c>
      <c r="F90" s="23">
        <f>VLOOKUP(A90,[1]PQ!A:D,4,0)</f>
        <v>10.187999999999999</v>
      </c>
      <c r="G90" s="23"/>
      <c r="H90" s="23"/>
      <c r="I90" s="23"/>
      <c r="J90" s="24"/>
    </row>
    <row r="91" spans="1:10" ht="36" customHeight="1" x14ac:dyDescent="0.2">
      <c r="A91" s="21" t="s">
        <v>200</v>
      </c>
      <c r="B91" s="25" t="s">
        <v>118</v>
      </c>
      <c r="C91" s="21" t="s">
        <v>35</v>
      </c>
      <c r="D91" s="21" t="s">
        <v>119</v>
      </c>
      <c r="E91" s="22" t="s">
        <v>120</v>
      </c>
      <c r="F91" s="23">
        <f>VLOOKUP(A91,[1]PQ!A:D,4,0)</f>
        <v>161.4</v>
      </c>
      <c r="G91" s="23"/>
      <c r="H91" s="23"/>
      <c r="I91" s="23"/>
      <c r="J91" s="24"/>
    </row>
    <row r="92" spans="1:10" ht="36" customHeight="1" x14ac:dyDescent="0.2">
      <c r="A92" s="21" t="s">
        <v>201</v>
      </c>
      <c r="B92" s="25" t="s">
        <v>202</v>
      </c>
      <c r="C92" s="21" t="s">
        <v>51</v>
      </c>
      <c r="D92" s="21" t="s">
        <v>203</v>
      </c>
      <c r="E92" s="22" t="s">
        <v>59</v>
      </c>
      <c r="F92" s="23">
        <f>VLOOKUP(A92,[1]PQ!A:D,4,0)</f>
        <v>2.6899999999999995</v>
      </c>
      <c r="G92" s="23"/>
      <c r="H92" s="23"/>
      <c r="I92" s="23"/>
      <c r="J92" s="24"/>
    </row>
    <row r="93" spans="1:10" ht="24" customHeight="1" x14ac:dyDescent="0.2">
      <c r="A93" s="21" t="s">
        <v>204</v>
      </c>
      <c r="B93" s="25" t="s">
        <v>125</v>
      </c>
      <c r="C93" s="21" t="s">
        <v>51</v>
      </c>
      <c r="D93" s="21" t="s">
        <v>126</v>
      </c>
      <c r="E93" s="22" t="s">
        <v>59</v>
      </c>
      <c r="F93" s="23">
        <f>VLOOKUP(A93,[1]PQ!A:D,4,0)</f>
        <v>2.6899999999999995</v>
      </c>
      <c r="G93" s="23"/>
      <c r="H93" s="23"/>
      <c r="I93" s="23"/>
      <c r="J93" s="24"/>
    </row>
    <row r="94" spans="1:10" ht="24" customHeight="1" x14ac:dyDescent="0.2">
      <c r="A94" s="21" t="s">
        <v>205</v>
      </c>
      <c r="B94" s="25" t="s">
        <v>206</v>
      </c>
      <c r="C94" s="21" t="s">
        <v>51</v>
      </c>
      <c r="D94" s="21" t="s">
        <v>207</v>
      </c>
      <c r="E94" s="22" t="s">
        <v>41</v>
      </c>
      <c r="F94" s="23">
        <f>VLOOKUP(A94,[1]PQ!A:D,4,0)</f>
        <v>20.375999999999998</v>
      </c>
      <c r="G94" s="23"/>
      <c r="H94" s="23"/>
      <c r="I94" s="23"/>
      <c r="J94" s="24"/>
    </row>
    <row r="95" spans="1:10" ht="24" customHeight="1" x14ac:dyDescent="0.2">
      <c r="A95" s="21" t="s">
        <v>208</v>
      </c>
      <c r="B95" s="25" t="s">
        <v>110</v>
      </c>
      <c r="C95" s="21" t="s">
        <v>51</v>
      </c>
      <c r="D95" s="21" t="s">
        <v>111</v>
      </c>
      <c r="E95" s="22" t="s">
        <v>59</v>
      </c>
      <c r="F95" s="23">
        <f>VLOOKUP(A95,[1]PQ!A:D,4,0)</f>
        <v>33.622750000000003</v>
      </c>
      <c r="G95" s="23"/>
      <c r="H95" s="23"/>
      <c r="I95" s="23"/>
      <c r="J95" s="24"/>
    </row>
    <row r="96" spans="1:10" ht="24" customHeight="1" x14ac:dyDescent="0.2">
      <c r="A96" s="16" t="s">
        <v>209</v>
      </c>
      <c r="B96" s="17"/>
      <c r="C96" s="16"/>
      <c r="D96" s="16" t="s">
        <v>210</v>
      </c>
      <c r="E96" s="16"/>
      <c r="F96" s="18"/>
      <c r="G96" s="19"/>
      <c r="H96" s="19"/>
      <c r="I96" s="18"/>
      <c r="J96" s="20"/>
    </row>
    <row r="97" spans="1:10" ht="36" customHeight="1" x14ac:dyDescent="0.2">
      <c r="A97" s="21" t="s">
        <v>211</v>
      </c>
      <c r="B97" s="25" t="s">
        <v>212</v>
      </c>
      <c r="C97" s="21" t="s">
        <v>35</v>
      </c>
      <c r="D97" s="21" t="s">
        <v>213</v>
      </c>
      <c r="E97" s="22" t="s">
        <v>41</v>
      </c>
      <c r="F97" s="23">
        <f>VLOOKUP(A97,[1]PQ!A:D,4,0)</f>
        <v>83.926499999999976</v>
      </c>
      <c r="G97" s="23"/>
      <c r="H97" s="23"/>
      <c r="I97" s="23"/>
      <c r="J97" s="24"/>
    </row>
    <row r="98" spans="1:10" ht="36" customHeight="1" x14ac:dyDescent="0.2">
      <c r="A98" s="21" t="s">
        <v>214</v>
      </c>
      <c r="B98" s="25" t="s">
        <v>118</v>
      </c>
      <c r="C98" s="21" t="s">
        <v>35</v>
      </c>
      <c r="D98" s="21" t="s">
        <v>119</v>
      </c>
      <c r="E98" s="22" t="s">
        <v>120</v>
      </c>
      <c r="F98" s="23">
        <f>VLOOKUP(A98,[1]PQ!A:D,4,0)</f>
        <v>691</v>
      </c>
      <c r="G98" s="23"/>
      <c r="H98" s="23"/>
      <c r="I98" s="23"/>
      <c r="J98" s="24"/>
    </row>
    <row r="99" spans="1:10" ht="36" customHeight="1" x14ac:dyDescent="0.2">
      <c r="A99" s="21" t="s">
        <v>215</v>
      </c>
      <c r="B99" s="25" t="s">
        <v>202</v>
      </c>
      <c r="C99" s="21" t="s">
        <v>51</v>
      </c>
      <c r="D99" s="21" t="s">
        <v>203</v>
      </c>
      <c r="E99" s="22" t="s">
        <v>59</v>
      </c>
      <c r="F99" s="23">
        <f>VLOOKUP(A99,[1]PQ!A:D,4,0)</f>
        <v>6.9099999999999993</v>
      </c>
      <c r="G99" s="23"/>
      <c r="H99" s="23"/>
      <c r="I99" s="23"/>
      <c r="J99" s="24"/>
    </row>
    <row r="100" spans="1:10" ht="24" customHeight="1" x14ac:dyDescent="0.2">
      <c r="A100" s="21" t="s">
        <v>216</v>
      </c>
      <c r="B100" s="25" t="s">
        <v>125</v>
      </c>
      <c r="C100" s="21" t="s">
        <v>51</v>
      </c>
      <c r="D100" s="21" t="s">
        <v>126</v>
      </c>
      <c r="E100" s="22" t="s">
        <v>59</v>
      </c>
      <c r="F100" s="23">
        <f>VLOOKUP(A100,[1]PQ!A:D,4,0)</f>
        <v>6.9099999999999993</v>
      </c>
      <c r="G100" s="23"/>
      <c r="H100" s="23"/>
      <c r="I100" s="23"/>
      <c r="J100" s="24"/>
    </row>
    <row r="101" spans="1:10" ht="36" customHeight="1" x14ac:dyDescent="0.2">
      <c r="A101" s="21" t="s">
        <v>217</v>
      </c>
      <c r="B101" s="25" t="s">
        <v>218</v>
      </c>
      <c r="C101" s="21" t="s">
        <v>51</v>
      </c>
      <c r="D101" s="21" t="s">
        <v>219</v>
      </c>
      <c r="E101" s="22" t="s">
        <v>59</v>
      </c>
      <c r="F101" s="23">
        <f>VLOOKUP(A101,[1]PQ!A:D,4,0)</f>
        <v>1.5</v>
      </c>
      <c r="G101" s="23"/>
      <c r="H101" s="23"/>
      <c r="I101" s="23"/>
      <c r="J101" s="24"/>
    </row>
    <row r="102" spans="1:10" ht="48" customHeight="1" x14ac:dyDescent="0.2">
      <c r="A102" s="21" t="s">
        <v>220</v>
      </c>
      <c r="B102" s="25" t="s">
        <v>221</v>
      </c>
      <c r="C102" s="21" t="s">
        <v>35</v>
      </c>
      <c r="D102" s="21" t="s">
        <v>222</v>
      </c>
      <c r="E102" s="22" t="s">
        <v>41</v>
      </c>
      <c r="F102" s="23">
        <f>VLOOKUP(A102,[1]PQ!A:D,4,0)</f>
        <v>55.8</v>
      </c>
      <c r="G102" s="23"/>
      <c r="H102" s="23"/>
      <c r="I102" s="23"/>
      <c r="J102" s="24"/>
    </row>
    <row r="103" spans="1:10" ht="24" customHeight="1" x14ac:dyDescent="0.2">
      <c r="A103" s="16" t="s">
        <v>223</v>
      </c>
      <c r="B103" s="17"/>
      <c r="C103" s="16"/>
      <c r="D103" s="16" t="s">
        <v>224</v>
      </c>
      <c r="E103" s="16"/>
      <c r="F103" s="18"/>
      <c r="G103" s="19"/>
      <c r="H103" s="19"/>
      <c r="I103" s="18"/>
      <c r="J103" s="20"/>
    </row>
    <row r="104" spans="1:10" ht="36" customHeight="1" x14ac:dyDescent="0.2">
      <c r="A104" s="21" t="s">
        <v>225</v>
      </c>
      <c r="B104" s="25" t="s">
        <v>226</v>
      </c>
      <c r="C104" s="21" t="s">
        <v>35</v>
      </c>
      <c r="D104" s="21" t="s">
        <v>227</v>
      </c>
      <c r="E104" s="22" t="s">
        <v>41</v>
      </c>
      <c r="F104" s="23">
        <f>VLOOKUP(A104,[1]PQ!A:D,4,0)</f>
        <v>35</v>
      </c>
      <c r="G104" s="23"/>
      <c r="H104" s="23"/>
      <c r="I104" s="23"/>
      <c r="J104" s="24"/>
    </row>
    <row r="105" spans="1:10" ht="24" customHeight="1" x14ac:dyDescent="0.2">
      <c r="A105" s="21" t="s">
        <v>228</v>
      </c>
      <c r="B105" s="25" t="s">
        <v>229</v>
      </c>
      <c r="C105" s="21" t="s">
        <v>35</v>
      </c>
      <c r="D105" s="21" t="s">
        <v>230</v>
      </c>
      <c r="E105" s="22" t="s">
        <v>41</v>
      </c>
      <c r="F105" s="23">
        <f>VLOOKUP(A105,[1]PQ!A:D,4,0)</f>
        <v>35</v>
      </c>
      <c r="G105" s="23"/>
      <c r="H105" s="23"/>
      <c r="I105" s="23"/>
      <c r="J105" s="24"/>
    </row>
    <row r="106" spans="1:10" ht="24" customHeight="1" x14ac:dyDescent="0.2">
      <c r="A106" s="16" t="s">
        <v>231</v>
      </c>
      <c r="B106" s="17"/>
      <c r="C106" s="16"/>
      <c r="D106" s="16" t="s">
        <v>232</v>
      </c>
      <c r="E106" s="16"/>
      <c r="F106" s="18"/>
      <c r="G106" s="19"/>
      <c r="H106" s="19"/>
      <c r="I106" s="18"/>
      <c r="J106" s="20"/>
    </row>
    <row r="107" spans="1:10" ht="36" customHeight="1" x14ac:dyDescent="0.2">
      <c r="A107" s="21" t="s">
        <v>233</v>
      </c>
      <c r="B107" s="25" t="s">
        <v>128</v>
      </c>
      <c r="C107" s="21" t="s">
        <v>35</v>
      </c>
      <c r="D107" s="21" t="s">
        <v>129</v>
      </c>
      <c r="E107" s="22" t="s">
        <v>37</v>
      </c>
      <c r="F107" s="23">
        <f>VLOOKUP(A107,[1]PQ!A:D,4,0)</f>
        <v>35.76</v>
      </c>
      <c r="G107" s="23"/>
      <c r="H107" s="23"/>
      <c r="I107" s="23"/>
      <c r="J107" s="24"/>
    </row>
    <row r="108" spans="1:10" ht="36" customHeight="1" x14ac:dyDescent="0.2">
      <c r="A108" s="21" t="s">
        <v>234</v>
      </c>
      <c r="B108" s="25" t="s">
        <v>131</v>
      </c>
      <c r="C108" s="21" t="s">
        <v>35</v>
      </c>
      <c r="D108" s="21" t="s">
        <v>132</v>
      </c>
      <c r="E108" s="22" t="s">
        <v>41</v>
      </c>
      <c r="F108" s="23">
        <f>VLOOKUP(A108,[1]PQ!A:D,4,0)</f>
        <v>89.69</v>
      </c>
      <c r="G108" s="23"/>
      <c r="H108" s="23"/>
      <c r="I108" s="23"/>
      <c r="J108" s="24"/>
    </row>
    <row r="109" spans="1:10" ht="36" customHeight="1" x14ac:dyDescent="0.2">
      <c r="A109" s="21" t="s">
        <v>235</v>
      </c>
      <c r="B109" s="25" t="s">
        <v>236</v>
      </c>
      <c r="C109" s="21" t="s">
        <v>51</v>
      </c>
      <c r="D109" s="21" t="s">
        <v>237</v>
      </c>
      <c r="E109" s="22" t="s">
        <v>41</v>
      </c>
      <c r="F109" s="23">
        <f>VLOOKUP(A109,[1]PQ!A:D,4,0)</f>
        <v>63.78</v>
      </c>
      <c r="G109" s="23"/>
      <c r="H109" s="23"/>
      <c r="I109" s="23"/>
      <c r="J109" s="24"/>
    </row>
    <row r="110" spans="1:10" ht="36" customHeight="1" x14ac:dyDescent="0.2">
      <c r="A110" s="21" t="s">
        <v>238</v>
      </c>
      <c r="B110" s="25" t="s">
        <v>239</v>
      </c>
      <c r="C110" s="21" t="s">
        <v>51</v>
      </c>
      <c r="D110" s="21" t="s">
        <v>240</v>
      </c>
      <c r="E110" s="22" t="s">
        <v>241</v>
      </c>
      <c r="F110" s="23">
        <f>VLOOKUP(A110,[1]PQ!A:D,4,0)</f>
        <v>13.5</v>
      </c>
      <c r="G110" s="23"/>
      <c r="H110" s="23"/>
      <c r="I110" s="23"/>
      <c r="J110" s="24"/>
    </row>
    <row r="111" spans="1:10" ht="36" customHeight="1" x14ac:dyDescent="0.2">
      <c r="A111" s="21" t="s">
        <v>242</v>
      </c>
      <c r="B111" s="25" t="s">
        <v>243</v>
      </c>
      <c r="C111" s="21" t="s">
        <v>51</v>
      </c>
      <c r="D111" s="21" t="s">
        <v>244</v>
      </c>
      <c r="E111" s="22" t="s">
        <v>241</v>
      </c>
      <c r="F111" s="23">
        <f>VLOOKUP(A111,[1]PQ!A:D,4,0)</f>
        <v>8.1999999999999993</v>
      </c>
      <c r="G111" s="23"/>
      <c r="H111" s="23"/>
      <c r="I111" s="23"/>
      <c r="J111" s="24"/>
    </row>
    <row r="112" spans="1:10" ht="36" customHeight="1" x14ac:dyDescent="0.2">
      <c r="A112" s="21" t="s">
        <v>245</v>
      </c>
      <c r="B112" s="25" t="s">
        <v>246</v>
      </c>
      <c r="C112" s="21" t="s">
        <v>51</v>
      </c>
      <c r="D112" s="21" t="s">
        <v>247</v>
      </c>
      <c r="E112" s="22" t="s">
        <v>41</v>
      </c>
      <c r="F112" s="23">
        <f>VLOOKUP(A112,[1]PQ!A:D,4,0)</f>
        <v>4.41</v>
      </c>
      <c r="G112" s="23"/>
      <c r="H112" s="23"/>
      <c r="I112" s="23"/>
      <c r="J112" s="24"/>
    </row>
    <row r="113" spans="1:10" ht="24" customHeight="1" x14ac:dyDescent="0.2">
      <c r="A113" s="21" t="s">
        <v>248</v>
      </c>
      <c r="B113" s="25" t="s">
        <v>249</v>
      </c>
      <c r="C113" s="21" t="s">
        <v>35</v>
      </c>
      <c r="D113" s="21" t="s">
        <v>250</v>
      </c>
      <c r="E113" s="22" t="s">
        <v>59</v>
      </c>
      <c r="F113" s="23">
        <f>VLOOKUP(A113,[1]PQ!A:D,4,0)</f>
        <v>5.2684999999999995</v>
      </c>
      <c r="G113" s="23"/>
      <c r="H113" s="23"/>
      <c r="I113" s="23"/>
      <c r="J113" s="24"/>
    </row>
    <row r="114" spans="1:10" ht="36" customHeight="1" x14ac:dyDescent="0.2">
      <c r="A114" s="21" t="s">
        <v>251</v>
      </c>
      <c r="B114" s="25" t="s">
        <v>252</v>
      </c>
      <c r="C114" s="21" t="s">
        <v>35</v>
      </c>
      <c r="D114" s="21" t="s">
        <v>253</v>
      </c>
      <c r="E114" s="22" t="s">
        <v>41</v>
      </c>
      <c r="F114" s="23">
        <f>VLOOKUP(A114,[1]PQ!A:D,4,0)</f>
        <v>105.36999999999999</v>
      </c>
      <c r="G114" s="23"/>
      <c r="H114" s="23"/>
      <c r="I114" s="23"/>
      <c r="J114" s="24"/>
    </row>
    <row r="115" spans="1:10" ht="24" customHeight="1" x14ac:dyDescent="0.2">
      <c r="A115" s="21" t="s">
        <v>254</v>
      </c>
      <c r="B115" s="25" t="s">
        <v>255</v>
      </c>
      <c r="C115" s="21" t="s">
        <v>35</v>
      </c>
      <c r="D115" s="21" t="s">
        <v>256</v>
      </c>
      <c r="E115" s="22" t="s">
        <v>37</v>
      </c>
      <c r="F115" s="23">
        <f>VLOOKUP(A115,[1]PQ!A:D,4,0)</f>
        <v>91.66</v>
      </c>
      <c r="G115" s="23"/>
      <c r="H115" s="23"/>
      <c r="I115" s="23"/>
      <c r="J115" s="24"/>
    </row>
    <row r="116" spans="1:10" ht="60" customHeight="1" x14ac:dyDescent="0.2">
      <c r="A116" s="21" t="s">
        <v>257</v>
      </c>
      <c r="B116" s="25" t="s">
        <v>258</v>
      </c>
      <c r="C116" s="21" t="s">
        <v>51</v>
      </c>
      <c r="D116" s="21" t="s">
        <v>259</v>
      </c>
      <c r="E116" s="22" t="s">
        <v>41</v>
      </c>
      <c r="F116" s="23">
        <f>VLOOKUP(A116,[1]PQ!A:D,4,0)</f>
        <v>179.38</v>
      </c>
      <c r="G116" s="23"/>
      <c r="H116" s="23"/>
      <c r="I116" s="23"/>
      <c r="J116" s="24"/>
    </row>
    <row r="117" spans="1:10" ht="24" customHeight="1" x14ac:dyDescent="0.2">
      <c r="A117" s="21" t="s">
        <v>260</v>
      </c>
      <c r="B117" s="25" t="s">
        <v>261</v>
      </c>
      <c r="C117" s="21" t="s">
        <v>51</v>
      </c>
      <c r="D117" s="21" t="s">
        <v>262</v>
      </c>
      <c r="E117" s="22" t="s">
        <v>41</v>
      </c>
      <c r="F117" s="23">
        <f>VLOOKUP(A117,[1]PQ!A:D,4,0)</f>
        <v>134.93</v>
      </c>
      <c r="G117" s="23"/>
      <c r="H117" s="23"/>
      <c r="I117" s="23"/>
      <c r="J117" s="24"/>
    </row>
    <row r="118" spans="1:10" ht="48" customHeight="1" x14ac:dyDescent="0.2">
      <c r="A118" s="21" t="s">
        <v>263</v>
      </c>
      <c r="B118" s="25" t="s">
        <v>264</v>
      </c>
      <c r="C118" s="21" t="s">
        <v>51</v>
      </c>
      <c r="D118" s="21" t="s">
        <v>265</v>
      </c>
      <c r="E118" s="22" t="s">
        <v>41</v>
      </c>
      <c r="F118" s="23">
        <f>VLOOKUP(A118,[1]PQ!A:D,4,0)</f>
        <v>179.38</v>
      </c>
      <c r="G118" s="23"/>
      <c r="H118" s="23"/>
      <c r="I118" s="23"/>
      <c r="J118" s="24"/>
    </row>
    <row r="119" spans="1:10" ht="24" customHeight="1" x14ac:dyDescent="0.2">
      <c r="A119" s="21" t="s">
        <v>266</v>
      </c>
      <c r="B119" s="25" t="s">
        <v>267</v>
      </c>
      <c r="C119" s="21" t="s">
        <v>51</v>
      </c>
      <c r="D119" s="21" t="s">
        <v>268</v>
      </c>
      <c r="E119" s="22" t="s">
        <v>41</v>
      </c>
      <c r="F119" s="23">
        <f>VLOOKUP(A119,[1]PQ!A:D,4,0)</f>
        <v>134.93</v>
      </c>
      <c r="G119" s="23"/>
      <c r="H119" s="23"/>
      <c r="I119" s="23"/>
      <c r="J119" s="24"/>
    </row>
    <row r="120" spans="1:10" ht="48" customHeight="1" x14ac:dyDescent="0.2">
      <c r="A120" s="21" t="s">
        <v>269</v>
      </c>
      <c r="B120" s="25" t="s">
        <v>270</v>
      </c>
      <c r="C120" s="21" t="s">
        <v>51</v>
      </c>
      <c r="D120" s="21" t="s">
        <v>271</v>
      </c>
      <c r="E120" s="22" t="s">
        <v>41</v>
      </c>
      <c r="F120" s="23">
        <f>VLOOKUP(A120,[1]PQ!A:D,4,0)</f>
        <v>69.86</v>
      </c>
      <c r="G120" s="23"/>
      <c r="H120" s="23"/>
      <c r="I120" s="23"/>
      <c r="J120" s="24"/>
    </row>
    <row r="121" spans="1:10" ht="60" customHeight="1" x14ac:dyDescent="0.2">
      <c r="A121" s="21" t="s">
        <v>272</v>
      </c>
      <c r="B121" s="25" t="s">
        <v>273</v>
      </c>
      <c r="C121" s="21" t="s">
        <v>51</v>
      </c>
      <c r="D121" s="21" t="s">
        <v>274</v>
      </c>
      <c r="E121" s="22" t="s">
        <v>41</v>
      </c>
      <c r="F121" s="23">
        <f>VLOOKUP(A121,[1]PQ!A:D,4,0)</f>
        <v>44.06</v>
      </c>
      <c r="G121" s="23"/>
      <c r="H121" s="23"/>
      <c r="I121" s="23"/>
      <c r="J121" s="24"/>
    </row>
    <row r="122" spans="1:10" ht="36" customHeight="1" x14ac:dyDescent="0.2">
      <c r="A122" s="21" t="s">
        <v>275</v>
      </c>
      <c r="B122" s="25" t="s">
        <v>276</v>
      </c>
      <c r="C122" s="21" t="s">
        <v>51</v>
      </c>
      <c r="D122" s="21" t="s">
        <v>277</v>
      </c>
      <c r="E122" s="22" t="s">
        <v>41</v>
      </c>
      <c r="F122" s="23">
        <f>VLOOKUP(A122,[1]PQ!A:D,4,0)</f>
        <v>69.86</v>
      </c>
      <c r="G122" s="23"/>
      <c r="H122" s="23"/>
      <c r="I122" s="23"/>
      <c r="J122" s="24"/>
    </row>
    <row r="123" spans="1:10" ht="24" customHeight="1" x14ac:dyDescent="0.2">
      <c r="A123" s="21" t="s">
        <v>278</v>
      </c>
      <c r="B123" s="25" t="s">
        <v>279</v>
      </c>
      <c r="C123" s="21" t="s">
        <v>51</v>
      </c>
      <c r="D123" s="21" t="s">
        <v>280</v>
      </c>
      <c r="E123" s="22" t="s">
        <v>41</v>
      </c>
      <c r="F123" s="23">
        <f>VLOOKUP(A123,[1]PQ!A:D,4,0)</f>
        <v>69.86</v>
      </c>
      <c r="G123" s="23"/>
      <c r="H123" s="23"/>
      <c r="I123" s="23"/>
      <c r="J123" s="24"/>
    </row>
    <row r="124" spans="1:10" ht="48" customHeight="1" x14ac:dyDescent="0.2">
      <c r="A124" s="21" t="s">
        <v>281</v>
      </c>
      <c r="B124" s="25" t="s">
        <v>282</v>
      </c>
      <c r="C124" s="21" t="s">
        <v>51</v>
      </c>
      <c r="D124" s="21" t="s">
        <v>283</v>
      </c>
      <c r="E124" s="22" t="s">
        <v>41</v>
      </c>
      <c r="F124" s="23">
        <f>VLOOKUP(A124,[1]PQ!A:D,4,0)</f>
        <v>63.44</v>
      </c>
      <c r="G124" s="23"/>
      <c r="H124" s="23"/>
      <c r="I124" s="23"/>
      <c r="J124" s="24"/>
    </row>
    <row r="125" spans="1:10" ht="24" customHeight="1" x14ac:dyDescent="0.2">
      <c r="A125" s="16" t="s">
        <v>284</v>
      </c>
      <c r="B125" s="17"/>
      <c r="C125" s="16"/>
      <c r="D125" s="16" t="s">
        <v>285</v>
      </c>
      <c r="E125" s="16"/>
      <c r="F125" s="18"/>
      <c r="G125" s="19"/>
      <c r="H125" s="19"/>
      <c r="I125" s="18"/>
      <c r="J125" s="20"/>
    </row>
    <row r="126" spans="1:10" ht="24" customHeight="1" x14ac:dyDescent="0.2">
      <c r="A126" s="21" t="s">
        <v>286</v>
      </c>
      <c r="B126" s="25" t="s">
        <v>287</v>
      </c>
      <c r="C126" s="21" t="s">
        <v>35</v>
      </c>
      <c r="D126" s="21" t="s">
        <v>288</v>
      </c>
      <c r="E126" s="22" t="s">
        <v>41</v>
      </c>
      <c r="F126" s="23">
        <f>VLOOKUP(A126,[1]PQ!A:D,4,0)</f>
        <v>1.44</v>
      </c>
      <c r="G126" s="23"/>
      <c r="H126" s="23"/>
      <c r="I126" s="23"/>
      <c r="J126" s="24"/>
    </row>
    <row r="127" spans="1:10" ht="36" customHeight="1" x14ac:dyDescent="0.2">
      <c r="A127" s="21" t="s">
        <v>289</v>
      </c>
      <c r="B127" s="25" t="s">
        <v>290</v>
      </c>
      <c r="C127" s="21" t="s">
        <v>51</v>
      </c>
      <c r="D127" s="21" t="s">
        <v>291</v>
      </c>
      <c r="E127" s="22" t="s">
        <v>41</v>
      </c>
      <c r="F127" s="23">
        <f>VLOOKUP(A127,[1]PQ!A:D,4,0)</f>
        <v>1.44</v>
      </c>
      <c r="G127" s="23"/>
      <c r="H127" s="23"/>
      <c r="I127" s="23"/>
      <c r="J127" s="24"/>
    </row>
    <row r="128" spans="1:10" ht="60" customHeight="1" x14ac:dyDescent="0.2">
      <c r="A128" s="21" t="s">
        <v>292</v>
      </c>
      <c r="B128" s="25" t="s">
        <v>293</v>
      </c>
      <c r="C128" s="21" t="s">
        <v>51</v>
      </c>
      <c r="D128" s="21" t="s">
        <v>294</v>
      </c>
      <c r="E128" s="22" t="s">
        <v>24</v>
      </c>
      <c r="F128" s="23">
        <f>VLOOKUP(A128,[1]PQ!A:D,4,0)</f>
        <v>3</v>
      </c>
      <c r="G128" s="23"/>
      <c r="H128" s="23"/>
      <c r="I128" s="23"/>
      <c r="J128" s="24"/>
    </row>
    <row r="129" spans="1:10" ht="60" customHeight="1" x14ac:dyDescent="0.2">
      <c r="A129" s="21" t="s">
        <v>295</v>
      </c>
      <c r="B129" s="25" t="s">
        <v>296</v>
      </c>
      <c r="C129" s="21" t="s">
        <v>51</v>
      </c>
      <c r="D129" s="21" t="s">
        <v>297</v>
      </c>
      <c r="E129" s="22" t="s">
        <v>24</v>
      </c>
      <c r="F129" s="23">
        <f>VLOOKUP(A129,[1]PQ!A:D,4,0)</f>
        <v>1</v>
      </c>
      <c r="G129" s="23"/>
      <c r="H129" s="23"/>
      <c r="I129" s="23"/>
      <c r="J129" s="24"/>
    </row>
    <row r="130" spans="1:10" ht="24" customHeight="1" x14ac:dyDescent="0.2">
      <c r="A130" s="21" t="s">
        <v>298</v>
      </c>
      <c r="B130" s="25" t="s">
        <v>299</v>
      </c>
      <c r="C130" s="21" t="s">
        <v>51</v>
      </c>
      <c r="D130" s="21" t="s">
        <v>300</v>
      </c>
      <c r="E130" s="22" t="s">
        <v>41</v>
      </c>
      <c r="F130" s="23">
        <f>VLOOKUP(A130,[1]PQ!A:D,4,0)</f>
        <v>2.4</v>
      </c>
      <c r="G130" s="23"/>
      <c r="H130" s="23"/>
      <c r="I130" s="23"/>
      <c r="J130" s="24"/>
    </row>
    <row r="131" spans="1:10" ht="48" customHeight="1" x14ac:dyDescent="0.2">
      <c r="A131" s="21" t="s">
        <v>301</v>
      </c>
      <c r="B131" s="25" t="s">
        <v>302</v>
      </c>
      <c r="C131" s="21" t="s">
        <v>51</v>
      </c>
      <c r="D131" s="21" t="s">
        <v>303</v>
      </c>
      <c r="E131" s="22" t="s">
        <v>41</v>
      </c>
      <c r="F131" s="23">
        <f>VLOOKUP(A131,[1]PQ!A:D,4,0)</f>
        <v>4.05</v>
      </c>
      <c r="G131" s="23"/>
      <c r="H131" s="23"/>
      <c r="I131" s="23"/>
      <c r="J131" s="24"/>
    </row>
    <row r="132" spans="1:10" ht="36" customHeight="1" x14ac:dyDescent="0.2">
      <c r="A132" s="21" t="s">
        <v>304</v>
      </c>
      <c r="B132" s="25" t="s">
        <v>305</v>
      </c>
      <c r="C132" s="21" t="s">
        <v>51</v>
      </c>
      <c r="D132" s="21" t="s">
        <v>306</v>
      </c>
      <c r="E132" s="22" t="s">
        <v>41</v>
      </c>
      <c r="F132" s="23">
        <f>VLOOKUP(A132,[1]PQ!A:D,4,0)</f>
        <v>1.54</v>
      </c>
      <c r="G132" s="23"/>
      <c r="H132" s="23"/>
      <c r="I132" s="23"/>
      <c r="J132" s="24"/>
    </row>
    <row r="133" spans="1:10" ht="60" customHeight="1" x14ac:dyDescent="0.2">
      <c r="A133" s="21" t="s">
        <v>307</v>
      </c>
      <c r="B133" s="25" t="s">
        <v>308</v>
      </c>
      <c r="C133" s="21" t="s">
        <v>51</v>
      </c>
      <c r="D133" s="21" t="s">
        <v>309</v>
      </c>
      <c r="E133" s="22" t="s">
        <v>241</v>
      </c>
      <c r="F133" s="23">
        <f>VLOOKUP(A133,[1]PQ!A:D,4,0)</f>
        <v>3.7</v>
      </c>
      <c r="G133" s="23"/>
      <c r="H133" s="23"/>
      <c r="I133" s="23"/>
      <c r="J133" s="24"/>
    </row>
    <row r="134" spans="1:10" ht="24" customHeight="1" x14ac:dyDescent="0.2">
      <c r="A134" s="16" t="s">
        <v>310</v>
      </c>
      <c r="B134" s="17"/>
      <c r="C134" s="16"/>
      <c r="D134" s="16" t="s">
        <v>175</v>
      </c>
      <c r="E134" s="16"/>
      <c r="F134" s="18"/>
      <c r="G134" s="19"/>
      <c r="H134" s="19"/>
      <c r="I134" s="18"/>
      <c r="J134" s="20"/>
    </row>
    <row r="135" spans="1:10" ht="60" customHeight="1" x14ac:dyDescent="0.2">
      <c r="A135" s="21" t="s">
        <v>311</v>
      </c>
      <c r="B135" s="25" t="s">
        <v>312</v>
      </c>
      <c r="C135" s="21" t="s">
        <v>35</v>
      </c>
      <c r="D135" s="21" t="s">
        <v>313</v>
      </c>
      <c r="E135" s="22" t="s">
        <v>24</v>
      </c>
      <c r="F135" s="23">
        <f>VLOOKUP(A135,[1]PQ!A:D,4,0)</f>
        <v>1</v>
      </c>
      <c r="G135" s="23"/>
      <c r="H135" s="23"/>
      <c r="I135" s="23"/>
      <c r="J135" s="24"/>
    </row>
    <row r="136" spans="1:10" ht="48" customHeight="1" x14ac:dyDescent="0.2">
      <c r="A136" s="21" t="s">
        <v>314</v>
      </c>
      <c r="B136" s="25" t="s">
        <v>315</v>
      </c>
      <c r="C136" s="21" t="s">
        <v>51</v>
      </c>
      <c r="D136" s="21" t="s">
        <v>316</v>
      </c>
      <c r="E136" s="22" t="s">
        <v>24</v>
      </c>
      <c r="F136" s="23">
        <f>VLOOKUP(A136,[1]PQ!A:D,4,0)</f>
        <v>1</v>
      </c>
      <c r="G136" s="23"/>
      <c r="H136" s="23"/>
      <c r="I136" s="23"/>
      <c r="J136" s="24"/>
    </row>
    <row r="137" spans="1:10" ht="24" customHeight="1" x14ac:dyDescent="0.2">
      <c r="A137" s="21" t="s">
        <v>317</v>
      </c>
      <c r="B137" s="25" t="s">
        <v>318</v>
      </c>
      <c r="C137" s="21" t="s">
        <v>51</v>
      </c>
      <c r="D137" s="21" t="s">
        <v>319</v>
      </c>
      <c r="E137" s="22" t="s">
        <v>24</v>
      </c>
      <c r="F137" s="23">
        <f>VLOOKUP(A137,[1]PQ!A:D,4,0)</f>
        <v>2</v>
      </c>
      <c r="G137" s="23"/>
      <c r="H137" s="23"/>
      <c r="I137" s="23"/>
      <c r="J137" s="24"/>
    </row>
    <row r="138" spans="1:10" ht="48" customHeight="1" x14ac:dyDescent="0.2">
      <c r="A138" s="21" t="s">
        <v>320</v>
      </c>
      <c r="B138" s="25" t="s">
        <v>321</v>
      </c>
      <c r="C138" s="21" t="s">
        <v>51</v>
      </c>
      <c r="D138" s="21" t="s">
        <v>322</v>
      </c>
      <c r="E138" s="22" t="s">
        <v>24</v>
      </c>
      <c r="F138" s="23">
        <f>VLOOKUP(A138,[1]PQ!A:D,4,0)</f>
        <v>6</v>
      </c>
      <c r="G138" s="23"/>
      <c r="H138" s="23"/>
      <c r="I138" s="23"/>
      <c r="J138" s="24"/>
    </row>
    <row r="139" spans="1:10" ht="60" customHeight="1" x14ac:dyDescent="0.2">
      <c r="A139" s="21" t="s">
        <v>323</v>
      </c>
      <c r="B139" s="25" t="s">
        <v>324</v>
      </c>
      <c r="C139" s="21" t="s">
        <v>51</v>
      </c>
      <c r="D139" s="21" t="s">
        <v>325</v>
      </c>
      <c r="E139" s="22" t="s">
        <v>24</v>
      </c>
      <c r="F139" s="23">
        <f>VLOOKUP(A139,[1]PQ!A:D,4,0)</f>
        <v>1</v>
      </c>
      <c r="G139" s="23"/>
      <c r="H139" s="23"/>
      <c r="I139" s="23"/>
      <c r="J139" s="24"/>
    </row>
    <row r="140" spans="1:10" ht="48" customHeight="1" x14ac:dyDescent="0.2">
      <c r="A140" s="21" t="s">
        <v>326</v>
      </c>
      <c r="B140" s="25" t="s">
        <v>327</v>
      </c>
      <c r="C140" s="21" t="s">
        <v>51</v>
      </c>
      <c r="D140" s="21" t="s">
        <v>328</v>
      </c>
      <c r="E140" s="22" t="s">
        <v>24</v>
      </c>
      <c r="F140" s="23">
        <f>VLOOKUP(A140,[1]PQ!A:D,4,0)</f>
        <v>1</v>
      </c>
      <c r="G140" s="23"/>
      <c r="H140" s="23"/>
      <c r="I140" s="23"/>
      <c r="J140" s="24"/>
    </row>
    <row r="141" spans="1:10" ht="36" customHeight="1" x14ac:dyDescent="0.2">
      <c r="A141" s="21" t="s">
        <v>329</v>
      </c>
      <c r="B141" s="25" t="s">
        <v>186</v>
      </c>
      <c r="C141" s="21" t="s">
        <v>35</v>
      </c>
      <c r="D141" s="21" t="s">
        <v>187</v>
      </c>
      <c r="E141" s="22" t="s">
        <v>24</v>
      </c>
      <c r="F141" s="23">
        <f>VLOOKUP(A141,[1]PQ!A:D,4,0)</f>
        <v>1</v>
      </c>
      <c r="G141" s="23"/>
      <c r="H141" s="23"/>
      <c r="I141" s="23"/>
      <c r="J141" s="24"/>
    </row>
    <row r="142" spans="1:10" ht="36" customHeight="1" x14ac:dyDescent="0.2">
      <c r="A142" s="21" t="s">
        <v>330</v>
      </c>
      <c r="B142" s="25" t="s">
        <v>331</v>
      </c>
      <c r="C142" s="21" t="s">
        <v>51</v>
      </c>
      <c r="D142" s="21" t="s">
        <v>332</v>
      </c>
      <c r="E142" s="22" t="s">
        <v>241</v>
      </c>
      <c r="F142" s="23">
        <f>VLOOKUP(A142,[1]PQ!A:D,4,0)</f>
        <v>9</v>
      </c>
      <c r="G142" s="23"/>
      <c r="H142" s="23"/>
      <c r="I142" s="23"/>
      <c r="J142" s="24"/>
    </row>
    <row r="143" spans="1:10" ht="24" customHeight="1" x14ac:dyDescent="0.2">
      <c r="A143" s="21" t="s">
        <v>333</v>
      </c>
      <c r="B143" s="25" t="s">
        <v>192</v>
      </c>
      <c r="C143" s="21" t="s">
        <v>51</v>
      </c>
      <c r="D143" s="21" t="s">
        <v>193</v>
      </c>
      <c r="E143" s="22" t="s">
        <v>59</v>
      </c>
      <c r="F143" s="23">
        <f>VLOOKUP(A143,[1]PQ!A:D,4,0)</f>
        <v>1.35</v>
      </c>
      <c r="G143" s="23"/>
      <c r="H143" s="23"/>
      <c r="I143" s="23"/>
      <c r="J143" s="24"/>
    </row>
    <row r="144" spans="1:10" ht="24" customHeight="1" x14ac:dyDescent="0.2">
      <c r="A144" s="21" t="s">
        <v>334</v>
      </c>
      <c r="B144" s="25" t="s">
        <v>98</v>
      </c>
      <c r="C144" s="21" t="s">
        <v>35</v>
      </c>
      <c r="D144" s="21" t="s">
        <v>99</v>
      </c>
      <c r="E144" s="22" t="s">
        <v>41</v>
      </c>
      <c r="F144" s="23">
        <f>VLOOKUP(A144,[1]PQ!A:D,4,0)</f>
        <v>2.7</v>
      </c>
      <c r="G144" s="23"/>
      <c r="H144" s="23"/>
      <c r="I144" s="23"/>
      <c r="J144" s="24"/>
    </row>
    <row r="145" spans="1:10" ht="24" customHeight="1" x14ac:dyDescent="0.2">
      <c r="A145" s="21" t="s">
        <v>335</v>
      </c>
      <c r="B145" s="25" t="s">
        <v>110</v>
      </c>
      <c r="C145" s="21" t="s">
        <v>51</v>
      </c>
      <c r="D145" s="21" t="s">
        <v>111</v>
      </c>
      <c r="E145" s="22" t="s">
        <v>59</v>
      </c>
      <c r="F145" s="23">
        <f>VLOOKUP(A145,[1]PQ!A:D,4,0)</f>
        <v>1.35</v>
      </c>
      <c r="G145" s="23"/>
      <c r="H145" s="23"/>
      <c r="I145" s="23"/>
      <c r="J145" s="24"/>
    </row>
    <row r="146" spans="1:10" ht="48" customHeight="1" x14ac:dyDescent="0.2">
      <c r="A146" s="21" t="s">
        <v>336</v>
      </c>
      <c r="B146" s="25" t="s">
        <v>337</v>
      </c>
      <c r="C146" s="21" t="s">
        <v>22</v>
      </c>
      <c r="D146" s="21" t="s">
        <v>338</v>
      </c>
      <c r="E146" s="22" t="s">
        <v>24</v>
      </c>
      <c r="F146" s="23">
        <f>VLOOKUP(A146,[1]PQ!A:D,4,0)</f>
        <v>1</v>
      </c>
      <c r="G146" s="23"/>
      <c r="H146" s="23"/>
      <c r="I146" s="23"/>
      <c r="J146" s="24"/>
    </row>
  </sheetData>
  <autoFilter ref="A4:J146" xr:uid="{B6590F78-E248-49AC-97FC-D6A7459BB2BC}"/>
  <mergeCells count="5">
    <mergeCell ref="E1:F1"/>
    <mergeCell ref="I1:J1"/>
    <mergeCell ref="E2:F2"/>
    <mergeCell ref="I2:J2"/>
    <mergeCell ref="A3:J3"/>
  </mergeCells>
  <pageMargins left="0.51181102362204722" right="0.51181102362204722" top="0.98425196850393704" bottom="0.98425196850393704" header="0.51181102362204722" footer="0.51181102362204722"/>
  <pageSetup paperSize="9" scale="71" fitToHeight="0" orientation="landscape" r:id="rId1"/>
  <headerFooter>
    <oddHeader>&amp;L &amp;CCompanhia de Desenvolvimento dos Vales do São Francisco e do Parnaíba
CNPJ: 00.399.857/0028-46 &amp;R</oddHeader>
    <oddFooter>&amp;L &amp;CRua Comissão do Vale CODEVASF 6ªSR - Piranga - Juazeiro / BA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Paglarin da Silva Souza</dc:creator>
  <cp:lastModifiedBy>Thiago Paglarin da Silva Souza</cp:lastModifiedBy>
  <cp:lastPrinted>2022-07-08T22:57:42Z</cp:lastPrinted>
  <dcterms:created xsi:type="dcterms:W3CDTF">2022-07-08T22:55:20Z</dcterms:created>
  <dcterms:modified xsi:type="dcterms:W3CDTF">2022-07-11T13:36:49Z</dcterms:modified>
</cp:coreProperties>
</file>