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- ANO 2022\1 - Editais Publicados - 2022\EDITAL Nº 09-2022_LC - Venda de Lotes Agrícolas - SALITRE e MANIÇOBA - 6ª SR\EDITAL Nº 09-2022_LC - Venda de Lotes Agrícolas - 6ª SR\"/>
    </mc:Choice>
  </mc:AlternateContent>
  <xr:revisionPtr revIDLastSave="0" documentId="8_{7B8ACF2F-F74F-4C3D-B7B7-CF0F5B62D069}" xr6:coauthVersionLast="47" xr6:coauthVersionMax="47" xr10:uidLastSave="{00000000-0000-0000-0000-000000000000}"/>
  <bookViews>
    <workbookView xWindow="-120" yWindow="-120" windowWidth="29040" windowHeight="15840" xr2:uid="{8C573664-EB7C-4EF7-BBCC-49C6102833F1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F18" i="1"/>
  <c r="G18" i="1" s="1"/>
  <c r="F19" i="1"/>
  <c r="G19" i="1" s="1"/>
  <c r="F20" i="1"/>
  <c r="G20" i="1" s="1"/>
  <c r="F21" i="1"/>
  <c r="F22" i="1"/>
  <c r="F23" i="1"/>
  <c r="F16" i="1"/>
  <c r="G16" i="1" s="1"/>
  <c r="F15" i="1"/>
  <c r="G15" i="1" s="1"/>
  <c r="D18" i="1"/>
  <c r="D19" i="1"/>
  <c r="D20" i="1"/>
  <c r="D21" i="1"/>
  <c r="D22" i="1"/>
  <c r="D23" i="1"/>
  <c r="D24" i="1"/>
  <c r="D17" i="1"/>
  <c r="D16" i="1"/>
  <c r="D15" i="1"/>
  <c r="E15" i="1"/>
  <c r="C10" i="1"/>
  <c r="C6" i="1"/>
  <c r="F9" i="1"/>
  <c r="F8" i="1"/>
  <c r="F10" i="1" s="1"/>
  <c r="F14" i="1" s="1"/>
  <c r="F5" i="1"/>
  <c r="F4" i="1"/>
  <c r="F6" i="1" s="1"/>
  <c r="D14" i="1" s="1"/>
  <c r="G26" i="1"/>
  <c r="G25" i="1"/>
  <c r="E26" i="1"/>
  <c r="E25" i="1"/>
  <c r="G24" i="1"/>
  <c r="G21" i="1"/>
  <c r="G22" i="1"/>
  <c r="G23" i="1"/>
  <c r="G17" i="1"/>
  <c r="F27" i="1" l="1"/>
  <c r="G27" i="1"/>
  <c r="E16" i="1" l="1"/>
  <c r="E17" i="1" l="1"/>
  <c r="E18" i="1" l="1"/>
  <c r="E19" i="1" l="1"/>
  <c r="E20" i="1" l="1"/>
  <c r="E21" i="1" l="1"/>
  <c r="E22" i="1" l="1"/>
  <c r="E23" i="1" l="1"/>
  <c r="E27" i="1" s="1"/>
  <c r="E24" i="1"/>
  <c r="D27" i="1"/>
</calcChain>
</file>

<file path=xl/sharedStrings.xml><?xml version="1.0" encoding="utf-8"?>
<sst xmlns="http://schemas.openxmlformats.org/spreadsheetml/2006/main" count="37" uniqueCount="32">
  <si>
    <t>Parcela 1</t>
  </si>
  <si>
    <t>Parcela 2</t>
  </si>
  <si>
    <t>Parcela 3</t>
  </si>
  <si>
    <t>Parcela 4</t>
  </si>
  <si>
    <t>Parcela 5</t>
  </si>
  <si>
    <t>Parcela 6</t>
  </si>
  <si>
    <t>Parcela 7</t>
  </si>
  <si>
    <t>Parcela 8</t>
  </si>
  <si>
    <t>Parcela 9</t>
  </si>
  <si>
    <t>Parcela 10</t>
  </si>
  <si>
    <t>Parcela 11</t>
  </si>
  <si>
    <t>Parcela 12</t>
  </si>
  <si>
    <t>TOTAL</t>
  </si>
  <si>
    <t>Oferta 1</t>
  </si>
  <si>
    <t>Oferta 2</t>
  </si>
  <si>
    <t>Comparar com pesos a formas de pagamento entre as propostas para um mesmo lote</t>
  </si>
  <si>
    <t>Lote:</t>
  </si>
  <si>
    <t>Ai:</t>
  </si>
  <si>
    <t>As:</t>
  </si>
  <si>
    <t>At:</t>
  </si>
  <si>
    <t>Pi:</t>
  </si>
  <si>
    <t xml:space="preserve">Ps: </t>
  </si>
  <si>
    <t>Pt:</t>
  </si>
  <si>
    <t>Ofertsa 1</t>
  </si>
  <si>
    <t>Ofertsa 2</t>
  </si>
  <si>
    <t>PSA</t>
  </si>
  <si>
    <t>As+Arl:</t>
  </si>
  <si>
    <t>Valor Min. Lote</t>
  </si>
  <si>
    <t>Valor por ha</t>
  </si>
  <si>
    <t>Tipo</t>
  </si>
  <si>
    <t>Área</t>
  </si>
  <si>
    <t>Preço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</si>
</sst>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8" xfId="0" applyNumberFormat="1" applyBorder="1"/>
    <xf numFmtId="4" fontId="0" fillId="0" borderId="10" xfId="0" applyNumberFormat="1" applyBorder="1"/>
    <xf numFmtId="4" fontId="0" fillId="0" borderId="2" xfId="0" applyNumberFormat="1" applyBorder="1"/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0" xfId="0" applyNumberFormat="1"/>
    <xf numFmtId="4" fontId="0" fillId="2" borderId="9" xfId="0" applyNumberFormat="1" applyFill="1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9" xfId="0" applyBorder="1"/>
    <xf numFmtId="0" fontId="0" fillId="0" borderId="13" xfId="0" applyBorder="1"/>
    <xf numFmtId="0" fontId="0" fillId="0" borderId="10" xfId="0" applyBorder="1"/>
    <xf numFmtId="0" fontId="0" fillId="0" borderId="14" xfId="0" applyBorder="1"/>
    <xf numFmtId="0" fontId="0" fillId="0" borderId="15" xfId="0" applyBorder="1"/>
    <xf numFmtId="0" fontId="0" fillId="0" borderId="0" xfId="0" applyFill="1" applyBorder="1"/>
    <xf numFmtId="4" fontId="0" fillId="3" borderId="9" xfId="0" applyNumberFormat="1" applyFill="1" applyBorder="1"/>
    <xf numFmtId="0" fontId="2" fillId="0" borderId="0" xfId="0" applyFont="1" applyBorder="1"/>
    <xf numFmtId="0" fontId="0" fillId="0" borderId="0" xfId="0" applyBorder="1" applyAlignment="1">
      <alignment horizontal="center" vertical="center"/>
    </xf>
    <xf numFmtId="4" fontId="0" fillId="0" borderId="11" xfId="0" applyNumberFormat="1" applyBorder="1"/>
    <xf numFmtId="165" fontId="0" fillId="0" borderId="11" xfId="0" applyNumberFormat="1" applyBorder="1"/>
    <xf numFmtId="0" fontId="0" fillId="0" borderId="11" xfId="0" applyBorder="1" applyAlignment="1">
      <alignment horizontal="right"/>
    </xf>
    <xf numFmtId="0" fontId="0" fillId="0" borderId="13" xfId="0" applyBorder="1" applyAlignment="1">
      <alignment horizontal="center" vertical="center"/>
    </xf>
    <xf numFmtId="0" fontId="0" fillId="0" borderId="10" xfId="0" applyFill="1" applyBorder="1"/>
    <xf numFmtId="4" fontId="0" fillId="2" borderId="3" xfId="0" applyNumberFormat="1" applyFill="1" applyBorder="1"/>
    <xf numFmtId="0" fontId="0" fillId="0" borderId="15" xfId="0" applyFill="1" applyBorder="1"/>
    <xf numFmtId="0" fontId="0" fillId="0" borderId="12" xfId="0" applyBorder="1" applyAlignment="1">
      <alignment horizontal="right"/>
    </xf>
    <xf numFmtId="165" fontId="0" fillId="0" borderId="12" xfId="0" applyNumberFormat="1" applyBorder="1"/>
    <xf numFmtId="4" fontId="0" fillId="3" borderId="5" xfId="0" applyNumberFormat="1" applyFill="1" applyBorder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A4893-C4EE-49CF-966F-1C228A2DE22A}">
  <dimension ref="A1:I27"/>
  <sheetViews>
    <sheetView tabSelected="1" topLeftCell="A2" zoomScale="220" zoomScaleNormal="220" workbookViewId="0">
      <selection activeCell="I11" sqref="I11"/>
    </sheetView>
  </sheetViews>
  <sheetFormatPr defaultRowHeight="15" x14ac:dyDescent="0.25"/>
  <cols>
    <col min="4" max="5" width="11.7109375" bestFit="1" customWidth="1"/>
    <col min="6" max="6" width="14.5703125" bestFit="1" customWidth="1"/>
    <col min="7" max="7" width="11.7109375" bestFit="1" customWidth="1"/>
  </cols>
  <sheetData>
    <row r="1" spans="1:9" x14ac:dyDescent="0.25">
      <c r="A1" s="24" t="s">
        <v>15</v>
      </c>
      <c r="C1" s="16"/>
      <c r="D1" s="16"/>
      <c r="E1" s="16"/>
      <c r="F1" s="16"/>
      <c r="G1" s="16"/>
      <c r="H1" s="16"/>
      <c r="I1" s="16"/>
    </row>
    <row r="2" spans="1:9" ht="15.75" thickBot="1" x14ac:dyDescent="0.3">
      <c r="A2" s="16" t="s">
        <v>16</v>
      </c>
      <c r="B2" s="25">
        <v>421</v>
      </c>
      <c r="C2" t="s">
        <v>25</v>
      </c>
      <c r="D2" s="16"/>
      <c r="G2" s="16"/>
      <c r="H2" s="16"/>
      <c r="I2" s="16"/>
    </row>
    <row r="3" spans="1:9" x14ac:dyDescent="0.25">
      <c r="A3" s="17"/>
      <c r="B3" s="29" t="s">
        <v>29</v>
      </c>
      <c r="C3" s="18" t="s">
        <v>30</v>
      </c>
      <c r="D3" s="18" t="s">
        <v>31</v>
      </c>
      <c r="E3" s="18" t="s">
        <v>28</v>
      </c>
      <c r="F3" s="30" t="s">
        <v>27</v>
      </c>
      <c r="G3" s="16"/>
      <c r="H3" s="16"/>
      <c r="I3" s="16"/>
    </row>
    <row r="4" spans="1:9" x14ac:dyDescent="0.25">
      <c r="A4" s="36" t="s">
        <v>23</v>
      </c>
      <c r="B4" s="28" t="s">
        <v>17</v>
      </c>
      <c r="C4" s="14">
        <v>32.505600000000001</v>
      </c>
      <c r="D4" s="28" t="s">
        <v>20</v>
      </c>
      <c r="E4" s="26">
        <v>36000</v>
      </c>
      <c r="F4" s="9">
        <f>C4*E4</f>
        <v>1170201.6000000001</v>
      </c>
      <c r="G4" s="16"/>
      <c r="H4" s="16"/>
      <c r="I4" s="16"/>
    </row>
    <row r="5" spans="1:9" x14ac:dyDescent="0.25">
      <c r="A5" s="37"/>
      <c r="B5" s="28" t="s">
        <v>26</v>
      </c>
      <c r="C5" s="14">
        <v>66.917400000000001</v>
      </c>
      <c r="D5" s="28" t="s">
        <v>21</v>
      </c>
      <c r="E5" s="26">
        <v>3100</v>
      </c>
      <c r="F5" s="9">
        <f>C5*E5</f>
        <v>207443.94</v>
      </c>
      <c r="G5" s="16"/>
      <c r="H5" s="16"/>
      <c r="I5" s="16"/>
    </row>
    <row r="6" spans="1:9" x14ac:dyDescent="0.25">
      <c r="A6" s="38"/>
      <c r="B6" s="28" t="s">
        <v>19</v>
      </c>
      <c r="C6" s="27">
        <f>SUM(C4:C5)</f>
        <v>99.423000000000002</v>
      </c>
      <c r="D6" s="28" t="s">
        <v>22</v>
      </c>
      <c r="E6" s="14"/>
      <c r="F6" s="31">
        <f>SUM(F4:F5)</f>
        <v>1377645.54</v>
      </c>
      <c r="G6" s="16"/>
      <c r="H6" s="16"/>
      <c r="I6" s="16"/>
    </row>
    <row r="7" spans="1:9" x14ac:dyDescent="0.25">
      <c r="A7" s="20"/>
      <c r="B7" s="16"/>
      <c r="C7" s="16"/>
      <c r="D7" s="16"/>
      <c r="E7" s="16"/>
      <c r="F7" s="32"/>
      <c r="G7" s="16"/>
      <c r="H7" s="16"/>
      <c r="I7" s="16"/>
    </row>
    <row r="8" spans="1:9" x14ac:dyDescent="0.25">
      <c r="A8" s="36" t="s">
        <v>24</v>
      </c>
      <c r="B8" s="28" t="s">
        <v>17</v>
      </c>
      <c r="C8" s="14">
        <v>32.505600000000001</v>
      </c>
      <c r="D8" s="28" t="s">
        <v>20</v>
      </c>
      <c r="E8" s="26">
        <v>35500</v>
      </c>
      <c r="F8" s="9">
        <f>C8*E8</f>
        <v>1153948.8</v>
      </c>
      <c r="G8" s="16"/>
      <c r="H8" s="16"/>
      <c r="I8" s="16"/>
    </row>
    <row r="9" spans="1:9" x14ac:dyDescent="0.25">
      <c r="A9" s="37"/>
      <c r="B9" s="28" t="s">
        <v>18</v>
      </c>
      <c r="C9" s="14">
        <v>66.917400000000001</v>
      </c>
      <c r="D9" s="28" t="s">
        <v>21</v>
      </c>
      <c r="E9" s="26">
        <v>3050</v>
      </c>
      <c r="F9" s="9">
        <f>C9*E9</f>
        <v>204098.07</v>
      </c>
      <c r="G9" s="16"/>
      <c r="H9" s="16"/>
      <c r="I9" s="16"/>
    </row>
    <row r="10" spans="1:9" ht="15.75" thickBot="1" x14ac:dyDescent="0.3">
      <c r="A10" s="39"/>
      <c r="B10" s="33" t="s">
        <v>19</v>
      </c>
      <c r="C10" s="34">
        <f>SUM(C8:C9)</f>
        <v>99.423000000000002</v>
      </c>
      <c r="D10" s="33" t="s">
        <v>22</v>
      </c>
      <c r="E10" s="15"/>
      <c r="F10" s="35">
        <f>SUM(F8:F9)</f>
        <v>1358046.87</v>
      </c>
      <c r="G10" s="16"/>
      <c r="H10" s="16"/>
      <c r="I10" s="16"/>
    </row>
    <row r="11" spans="1:9" ht="15.75" thickBot="1" x14ac:dyDescent="0.3">
      <c r="B11" s="16"/>
      <c r="C11" s="16"/>
      <c r="D11" s="16"/>
      <c r="E11" s="16"/>
      <c r="F11" s="22"/>
      <c r="G11" s="16"/>
      <c r="H11" s="16"/>
      <c r="I11" s="16"/>
    </row>
    <row r="12" spans="1:9" x14ac:dyDescent="0.25">
      <c r="B12" s="17"/>
      <c r="C12" s="18"/>
      <c r="D12" s="18" t="s">
        <v>13</v>
      </c>
      <c r="E12" s="18"/>
      <c r="F12" s="18" t="s">
        <v>14</v>
      </c>
      <c r="G12" s="19"/>
    </row>
    <row r="13" spans="1:9" ht="4.5" customHeight="1" thickBot="1" x14ac:dyDescent="0.3">
      <c r="B13" s="20"/>
      <c r="C13" s="16"/>
      <c r="D13" s="16"/>
      <c r="E13" s="16"/>
      <c r="F13" s="16"/>
      <c r="G13" s="21"/>
    </row>
    <row r="14" spans="1:9" ht="15.75" thickBot="1" x14ac:dyDescent="0.3">
      <c r="B14" s="20"/>
      <c r="C14" s="16"/>
      <c r="D14" s="13">
        <f>F6</f>
        <v>1377645.54</v>
      </c>
      <c r="E14" s="7"/>
      <c r="F14" s="23">
        <f>F10</f>
        <v>1358046.87</v>
      </c>
      <c r="G14" s="7"/>
    </row>
    <row r="15" spans="1:9" x14ac:dyDescent="0.25">
      <c r="B15" s="1" t="s">
        <v>0</v>
      </c>
      <c r="C15" s="4">
        <v>1.2</v>
      </c>
      <c r="D15" s="8">
        <f>D14/10</f>
        <v>137764.554</v>
      </c>
      <c r="E15" s="9">
        <f>D15*C15</f>
        <v>165317.46479999999</v>
      </c>
      <c r="F15" s="8">
        <f>F14/9</f>
        <v>150894.09666666668</v>
      </c>
      <c r="G15" s="9">
        <f>F15*C15</f>
        <v>181072.916</v>
      </c>
    </row>
    <row r="16" spans="1:9" x14ac:dyDescent="0.25">
      <c r="B16" s="2" t="s">
        <v>1</v>
      </c>
      <c r="C16" s="5">
        <v>1.1000000000000001</v>
      </c>
      <c r="D16" s="8">
        <f>D$15</f>
        <v>137764.554</v>
      </c>
      <c r="E16" s="9">
        <f>D16*C16</f>
        <v>151541.00940000001</v>
      </c>
      <c r="F16" s="8">
        <f>F$15</f>
        <v>150894.09666666668</v>
      </c>
      <c r="G16" s="9">
        <f>F16*C16</f>
        <v>165983.50633333335</v>
      </c>
    </row>
    <row r="17" spans="2:7" x14ac:dyDescent="0.25">
      <c r="B17" s="2" t="s">
        <v>2</v>
      </c>
      <c r="C17" s="5">
        <v>1</v>
      </c>
      <c r="D17" s="8">
        <f>D$15</f>
        <v>137764.554</v>
      </c>
      <c r="E17" s="9">
        <f>D17*C17</f>
        <v>137764.554</v>
      </c>
      <c r="F17" s="8">
        <f t="shared" ref="F17:F23" si="0">F$15</f>
        <v>150894.09666666668</v>
      </c>
      <c r="G17" s="9">
        <f>F17*C17</f>
        <v>150894.09666666668</v>
      </c>
    </row>
    <row r="18" spans="2:7" x14ac:dyDescent="0.25">
      <c r="B18" s="2" t="s">
        <v>3</v>
      </c>
      <c r="C18" s="5">
        <v>0.9</v>
      </c>
      <c r="D18" s="8">
        <f t="shared" ref="D18:D24" si="1">D$15</f>
        <v>137764.554</v>
      </c>
      <c r="E18" s="9">
        <f>D18*C18</f>
        <v>123988.09860000001</v>
      </c>
      <c r="F18" s="8">
        <f t="shared" si="0"/>
        <v>150894.09666666668</v>
      </c>
      <c r="G18" s="9">
        <f t="shared" ref="G18:G23" si="2">F18*C18</f>
        <v>135804.68700000001</v>
      </c>
    </row>
    <row r="19" spans="2:7" x14ac:dyDescent="0.25">
      <c r="B19" s="2" t="s">
        <v>4</v>
      </c>
      <c r="C19" s="5">
        <v>0.80000000000000104</v>
      </c>
      <c r="D19" s="8">
        <f t="shared" si="1"/>
        <v>137764.554</v>
      </c>
      <c r="E19" s="9">
        <f>D19*C19</f>
        <v>110211.64320000015</v>
      </c>
      <c r="F19" s="8">
        <f t="shared" si="0"/>
        <v>150894.09666666668</v>
      </c>
      <c r="G19" s="9">
        <f t="shared" si="2"/>
        <v>120715.27733333351</v>
      </c>
    </row>
    <row r="20" spans="2:7" x14ac:dyDescent="0.25">
      <c r="B20" s="2" t="s">
        <v>5</v>
      </c>
      <c r="C20" s="5">
        <v>0.70000000000000095</v>
      </c>
      <c r="D20" s="8">
        <f t="shared" si="1"/>
        <v>137764.554</v>
      </c>
      <c r="E20" s="9">
        <f t="shared" ref="E20:E25" si="3">D20*C20</f>
        <v>96435.187800000131</v>
      </c>
      <c r="F20" s="8">
        <f t="shared" si="0"/>
        <v>150894.09666666668</v>
      </c>
      <c r="G20" s="9">
        <f t="shared" si="2"/>
        <v>105625.86766666682</v>
      </c>
    </row>
    <row r="21" spans="2:7" x14ac:dyDescent="0.25">
      <c r="B21" s="2" t="s">
        <v>6</v>
      </c>
      <c r="C21" s="5">
        <v>0.60000000000000098</v>
      </c>
      <c r="D21" s="8">
        <f t="shared" si="1"/>
        <v>137764.554</v>
      </c>
      <c r="E21" s="9">
        <f>D21*C21</f>
        <v>82658.732400000139</v>
      </c>
      <c r="F21" s="8">
        <f t="shared" si="0"/>
        <v>150894.09666666668</v>
      </c>
      <c r="G21" s="9">
        <f t="shared" si="2"/>
        <v>90536.458000000159</v>
      </c>
    </row>
    <row r="22" spans="2:7" x14ac:dyDescent="0.25">
      <c r="B22" s="2" t="s">
        <v>7</v>
      </c>
      <c r="C22" s="5">
        <v>0.500000000000001</v>
      </c>
      <c r="D22" s="8">
        <f t="shared" si="1"/>
        <v>137764.554</v>
      </c>
      <c r="E22" s="9">
        <f t="shared" si="3"/>
        <v>68882.277000000133</v>
      </c>
      <c r="F22" s="8">
        <f t="shared" si="0"/>
        <v>150894.09666666668</v>
      </c>
      <c r="G22" s="9">
        <f t="shared" si="2"/>
        <v>75447.048333333485</v>
      </c>
    </row>
    <row r="23" spans="2:7" x14ac:dyDescent="0.25">
      <c r="B23" s="2" t="s">
        <v>8</v>
      </c>
      <c r="C23" s="5">
        <v>0.40000000000000102</v>
      </c>
      <c r="D23" s="8">
        <f t="shared" si="1"/>
        <v>137764.554</v>
      </c>
      <c r="E23" s="9">
        <f t="shared" si="3"/>
        <v>55105.821600000141</v>
      </c>
      <c r="F23" s="8">
        <f t="shared" si="0"/>
        <v>150894.09666666668</v>
      </c>
      <c r="G23" s="9">
        <f t="shared" si="2"/>
        <v>60357.638666666826</v>
      </c>
    </row>
    <row r="24" spans="2:7" x14ac:dyDescent="0.25">
      <c r="B24" s="2" t="s">
        <v>9</v>
      </c>
      <c r="C24" s="5">
        <v>0.30000000000000099</v>
      </c>
      <c r="D24" s="8">
        <f t="shared" si="1"/>
        <v>137764.554</v>
      </c>
      <c r="E24" s="9">
        <f t="shared" si="3"/>
        <v>41329.366200000135</v>
      </c>
      <c r="F24" s="8"/>
      <c r="G24" s="9">
        <f>F24*C24</f>
        <v>0</v>
      </c>
    </row>
    <row r="25" spans="2:7" x14ac:dyDescent="0.25">
      <c r="B25" s="2" t="s">
        <v>10</v>
      </c>
      <c r="C25" s="5">
        <v>0.20000000000000101</v>
      </c>
      <c r="D25" s="8"/>
      <c r="E25" s="9">
        <f t="shared" si="3"/>
        <v>0</v>
      </c>
      <c r="F25" s="8"/>
      <c r="G25" s="9">
        <f>F25*C25</f>
        <v>0</v>
      </c>
    </row>
    <row r="26" spans="2:7" ht="15.75" thickBot="1" x14ac:dyDescent="0.3">
      <c r="B26" s="3" t="s">
        <v>11</v>
      </c>
      <c r="C26" s="6">
        <v>9.9999999999999895E-2</v>
      </c>
      <c r="D26" s="10"/>
      <c r="E26" s="11">
        <f>D26*C26</f>
        <v>0</v>
      </c>
      <c r="F26" s="10"/>
      <c r="G26" s="11">
        <f>F26*C26</f>
        <v>0</v>
      </c>
    </row>
    <row r="27" spans="2:7" x14ac:dyDescent="0.25">
      <c r="B27" t="s">
        <v>12</v>
      </c>
      <c r="D27" s="12">
        <f>SUM(D15:D26)</f>
        <v>1377645.54</v>
      </c>
      <c r="E27" s="12">
        <f>SUM(E15:E26)</f>
        <v>1033234.1550000007</v>
      </c>
      <c r="F27" s="12">
        <f>SUM(F15:F26)</f>
        <v>1358046.87</v>
      </c>
      <c r="G27" s="12">
        <f>SUM(G15:G26)</f>
        <v>1086437.496000001</v>
      </c>
    </row>
  </sheetData>
  <mergeCells count="2">
    <mergeCell ref="A4:A6"/>
    <mergeCell ref="A8:A10"/>
  </mergeCells>
  <phoneticPr fontId="1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Henrique Cavalcante Silva</dc:creator>
  <cp:lastModifiedBy>Franco Pereira dos Santos</cp:lastModifiedBy>
  <dcterms:created xsi:type="dcterms:W3CDTF">2022-08-24T17:37:10Z</dcterms:created>
  <dcterms:modified xsi:type="dcterms:W3CDTF">2022-08-25T12:27:31Z</dcterms:modified>
</cp:coreProperties>
</file>