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dor\Desktop\Adutora_Curimatá- Licitação\Anexo III - Planilha Orçamentária\excel\"/>
    </mc:Choice>
  </mc:AlternateContent>
  <xr:revisionPtr revIDLastSave="0" documentId="13_ncr:1_{A595F979-E0F6-466F-B28F-28F417133116}" xr6:coauthVersionLast="47" xr6:coauthVersionMax="47" xr10:uidLastSave="{00000000-0000-0000-0000-000000000000}"/>
  <bookViews>
    <workbookView xWindow="-120" yWindow="-120" windowWidth="29040" windowHeight="15990" xr2:uid="{38944E49-F8A0-4830-B88C-7B13AB9A1EEC}"/>
  </bookViews>
  <sheets>
    <sheet name="Recodificada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41" i="2" l="1"/>
  <c r="H2841" i="2" s="1"/>
  <c r="H2842" i="2" s="1"/>
  <c r="H2840" i="2"/>
  <c r="H2839" i="2"/>
  <c r="F2836" i="2"/>
  <c r="F2834" i="2"/>
  <c r="H2834" i="2" s="1"/>
  <c r="H2835" i="2" s="1"/>
  <c r="H2833" i="2"/>
  <c r="H2832" i="2"/>
  <c r="F2829" i="2"/>
  <c r="F2827" i="2"/>
  <c r="H2827" i="2" s="1"/>
  <c r="H2828" i="2" s="1"/>
  <c r="H2826" i="2"/>
  <c r="H2825" i="2"/>
  <c r="H2824" i="2"/>
  <c r="H2823" i="2"/>
  <c r="F2820" i="2"/>
  <c r="F2818" i="2"/>
  <c r="H2818" i="2" s="1"/>
  <c r="H2819" i="2" s="1"/>
  <c r="H2817" i="2"/>
  <c r="F2814" i="2"/>
  <c r="F2812" i="2"/>
  <c r="H2812" i="2" s="1"/>
  <c r="H2813" i="2" s="1"/>
  <c r="H2811" i="2"/>
  <c r="H2810" i="2"/>
  <c r="F2807" i="2"/>
  <c r="F2805" i="2"/>
  <c r="H2805" i="2" s="1"/>
  <c r="H2806" i="2" s="1"/>
  <c r="H2804" i="2"/>
  <c r="H2803" i="2"/>
  <c r="F2800" i="2"/>
  <c r="F2798" i="2"/>
  <c r="H2798" i="2" s="1"/>
  <c r="H2799" i="2" s="1"/>
  <c r="H2797" i="2"/>
  <c r="H2796" i="2"/>
  <c r="F2793" i="2"/>
  <c r="F2791" i="2"/>
  <c r="H2791" i="2" s="1"/>
  <c r="H2792" i="2" s="1"/>
  <c r="H2790" i="2"/>
  <c r="H2789" i="2"/>
  <c r="F2786" i="2"/>
  <c r="F2784" i="2"/>
  <c r="H2784" i="2" s="1"/>
  <c r="H2785" i="2" s="1"/>
  <c r="H2783" i="2"/>
  <c r="H2782" i="2"/>
  <c r="H2781" i="2"/>
  <c r="H2780" i="2"/>
  <c r="H2779" i="2"/>
  <c r="H2778" i="2"/>
  <c r="F2775" i="2"/>
  <c r="F2773" i="2"/>
  <c r="H2773" i="2" s="1"/>
  <c r="H2774" i="2" s="1"/>
  <c r="H2772" i="2"/>
  <c r="H2771" i="2"/>
  <c r="F2768" i="2"/>
  <c r="F2766" i="2"/>
  <c r="H2766" i="2" s="1"/>
  <c r="H2767" i="2" s="1"/>
  <c r="H2765" i="2"/>
  <c r="F2762" i="2"/>
  <c r="F2760" i="2"/>
  <c r="H2760" i="2" s="1"/>
  <c r="H2761" i="2" s="1"/>
  <c r="H2759" i="2"/>
  <c r="H2758" i="2"/>
  <c r="F2755" i="2"/>
  <c r="F2753" i="2"/>
  <c r="H2753" i="2" s="1"/>
  <c r="H2754" i="2" s="1"/>
  <c r="H2752" i="2"/>
  <c r="H2751" i="2"/>
  <c r="F2748" i="2"/>
  <c r="H2746" i="2"/>
  <c r="H2747" i="2" s="1"/>
  <c r="F2746" i="2"/>
  <c r="H2745" i="2"/>
  <c r="H2744" i="2"/>
  <c r="F2741" i="2"/>
  <c r="F2739" i="2"/>
  <c r="H2739" i="2" s="1"/>
  <c r="H2740" i="2" s="1"/>
  <c r="H2738" i="2"/>
  <c r="H2737" i="2"/>
  <c r="F2734" i="2"/>
  <c r="F2732" i="2"/>
  <c r="H2732" i="2" s="1"/>
  <c r="H2733" i="2" s="1"/>
  <c r="H2731" i="2"/>
  <c r="H2730" i="2"/>
  <c r="H2729" i="2"/>
  <c r="H2728" i="2"/>
  <c r="H2727" i="2"/>
  <c r="H2726" i="2"/>
  <c r="F2723" i="2"/>
  <c r="F2721" i="2"/>
  <c r="H2721" i="2" s="1"/>
  <c r="H2722" i="2" s="1"/>
  <c r="H2720" i="2"/>
  <c r="H2719" i="2"/>
  <c r="F2716" i="2"/>
  <c r="H2714" i="2"/>
  <c r="H2715" i="2" s="1"/>
  <c r="F2714" i="2"/>
  <c r="H2713" i="2"/>
  <c r="H2712" i="2"/>
  <c r="F2709" i="2"/>
  <c r="H2707" i="2"/>
  <c r="H2708" i="2" s="1"/>
  <c r="F2707" i="2"/>
  <c r="H2706" i="2"/>
  <c r="H2705" i="2"/>
  <c r="H2704" i="2"/>
  <c r="F2701" i="2"/>
  <c r="F2699" i="2"/>
  <c r="H2699" i="2" s="1"/>
  <c r="H2700" i="2" s="1"/>
  <c r="H2698" i="2"/>
  <c r="H2697" i="2"/>
  <c r="H2696" i="2"/>
  <c r="F2693" i="2"/>
  <c r="F2691" i="2"/>
  <c r="H2691" i="2" s="1"/>
  <c r="H2692" i="2" s="1"/>
  <c r="H2690" i="2"/>
  <c r="H2689" i="2"/>
  <c r="H2688" i="2"/>
  <c r="F2685" i="2"/>
  <c r="H2683" i="2"/>
  <c r="H2684" i="2" s="1"/>
  <c r="F2683" i="2"/>
  <c r="H2682" i="2"/>
  <c r="H2681" i="2"/>
  <c r="H2680" i="2"/>
  <c r="H2679" i="2"/>
  <c r="H2678" i="2"/>
  <c r="F2675" i="2"/>
  <c r="H2673" i="2"/>
  <c r="H2674" i="2" s="1"/>
  <c r="F2673" i="2"/>
  <c r="H2672" i="2"/>
  <c r="H2671" i="2"/>
  <c r="H2670" i="2"/>
  <c r="F2667" i="2"/>
  <c r="F2665" i="2"/>
  <c r="H2665" i="2" s="1"/>
  <c r="H2666" i="2" s="1"/>
  <c r="H2664" i="2"/>
  <c r="H2663" i="2"/>
  <c r="H2662" i="2"/>
  <c r="H2661" i="2"/>
  <c r="H2660" i="2"/>
  <c r="H2659" i="2"/>
  <c r="H2658" i="2"/>
  <c r="F2655" i="2"/>
  <c r="F2653" i="2"/>
  <c r="H2653" i="2" s="1"/>
  <c r="H2654" i="2" s="1"/>
  <c r="H2652" i="2"/>
  <c r="H2651" i="2"/>
  <c r="H2650" i="2"/>
  <c r="F2647" i="2"/>
  <c r="F2645" i="2"/>
  <c r="H2645" i="2" s="1"/>
  <c r="H2646" i="2" s="1"/>
  <c r="H2644" i="2"/>
  <c r="H2643" i="2"/>
  <c r="H2642" i="2"/>
  <c r="F2639" i="2"/>
  <c r="F2637" i="2"/>
  <c r="H2637" i="2" s="1"/>
  <c r="H2638" i="2" s="1"/>
  <c r="H2636" i="2"/>
  <c r="F2633" i="2"/>
  <c r="F2631" i="2"/>
  <c r="H2631" i="2" s="1"/>
  <c r="H2632" i="2" s="1"/>
  <c r="H2630" i="2"/>
  <c r="H2629" i="2"/>
  <c r="H2628" i="2"/>
  <c r="H2627" i="2"/>
  <c r="H2626" i="2"/>
  <c r="H2625" i="2"/>
  <c r="H2624" i="2"/>
  <c r="H2623" i="2"/>
  <c r="F2620" i="2"/>
  <c r="F2618" i="2"/>
  <c r="H2618" i="2" s="1"/>
  <c r="H2619" i="2" s="1"/>
  <c r="H2617" i="2"/>
  <c r="F2614" i="2"/>
  <c r="F2612" i="2"/>
  <c r="H2612" i="2" s="1"/>
  <c r="H2613" i="2" s="1"/>
  <c r="H2611" i="2"/>
  <c r="H2610" i="2"/>
  <c r="H2609" i="2"/>
  <c r="H2608" i="2"/>
  <c r="H2607" i="2"/>
  <c r="H2606" i="2"/>
  <c r="H2605" i="2"/>
  <c r="H2604" i="2"/>
  <c r="F2601" i="2"/>
  <c r="H2599" i="2"/>
  <c r="H2600" i="2" s="1"/>
  <c r="F2599" i="2"/>
  <c r="H2598" i="2"/>
  <c r="H2597" i="2"/>
  <c r="H2596" i="2"/>
  <c r="F2593" i="2"/>
  <c r="F2591" i="2"/>
  <c r="H2591" i="2" s="1"/>
  <c r="H2592" i="2" s="1"/>
  <c r="H2590" i="2"/>
  <c r="F2587" i="2"/>
  <c r="F2585" i="2"/>
  <c r="H2585" i="2" s="1"/>
  <c r="H2586" i="2" s="1"/>
  <c r="H2584" i="2"/>
  <c r="F2581" i="2"/>
  <c r="F2579" i="2"/>
  <c r="H2579" i="2" s="1"/>
  <c r="H2580" i="2" s="1"/>
  <c r="H2578" i="2"/>
  <c r="F2575" i="2"/>
  <c r="H2573" i="2"/>
  <c r="H2574" i="2" s="1"/>
  <c r="F2573" i="2"/>
  <c r="H2572" i="2"/>
  <c r="F2569" i="2"/>
  <c r="F2567" i="2"/>
  <c r="H2567" i="2" s="1"/>
  <c r="H2568" i="2" s="1"/>
  <c r="H2566" i="2"/>
  <c r="F2563" i="2"/>
  <c r="F2561" i="2"/>
  <c r="H2561" i="2" s="1"/>
  <c r="H2562" i="2" s="1"/>
  <c r="H2560" i="2"/>
  <c r="H2559" i="2"/>
  <c r="H2558" i="2"/>
  <c r="H2557" i="2"/>
  <c r="H2556" i="2"/>
  <c r="H2555" i="2"/>
  <c r="H2554" i="2"/>
  <c r="H2553" i="2"/>
  <c r="F2550" i="2"/>
  <c r="F2548" i="2"/>
  <c r="H2548" i="2" s="1"/>
  <c r="H2549" i="2" s="1"/>
  <c r="H2547" i="2"/>
  <c r="H2546" i="2"/>
  <c r="H2545" i="2"/>
  <c r="H2544" i="2"/>
  <c r="H2543" i="2"/>
  <c r="F2540" i="2"/>
  <c r="F2538" i="2"/>
  <c r="H2538" i="2" s="1"/>
  <c r="H2539" i="2" s="1"/>
  <c r="H2537" i="2"/>
  <c r="F2534" i="2"/>
  <c r="F2532" i="2"/>
  <c r="H2532" i="2" s="1"/>
  <c r="H2533" i="2" s="1"/>
  <c r="H2531" i="2"/>
  <c r="H2530" i="2"/>
  <c r="H2529" i="2"/>
  <c r="H2528" i="2"/>
  <c r="H2527" i="2"/>
  <c r="H2526" i="2"/>
  <c r="H2525" i="2"/>
  <c r="H2524" i="2"/>
  <c r="F2521" i="2"/>
  <c r="F2519" i="2"/>
  <c r="H2519" i="2" s="1"/>
  <c r="H2520" i="2" s="1"/>
  <c r="H2518" i="2"/>
  <c r="H2517" i="2"/>
  <c r="H2516" i="2"/>
  <c r="F2513" i="2"/>
  <c r="F2511" i="2"/>
  <c r="H2511" i="2" s="1"/>
  <c r="H2512" i="2" s="1"/>
  <c r="H2510" i="2"/>
  <c r="H2509" i="2"/>
  <c r="H2508" i="2"/>
  <c r="F2505" i="2"/>
  <c r="F2503" i="2"/>
  <c r="H2503" i="2" s="1"/>
  <c r="H2504" i="2" s="1"/>
  <c r="H2502" i="2"/>
  <c r="H2501" i="2"/>
  <c r="H2500" i="2"/>
  <c r="H2499" i="2"/>
  <c r="H2498" i="2"/>
  <c r="H2497" i="2"/>
  <c r="H2496" i="2"/>
  <c r="F2493" i="2"/>
  <c r="F2491" i="2"/>
  <c r="H2491" i="2" s="1"/>
  <c r="H2492" i="2" s="1"/>
  <c r="H2490" i="2"/>
  <c r="H2489" i="2"/>
  <c r="F2486" i="2"/>
  <c r="F2484" i="2"/>
  <c r="H2484" i="2" s="1"/>
  <c r="H2485" i="2" s="1"/>
  <c r="H2483" i="2"/>
  <c r="F2480" i="2"/>
  <c r="H2478" i="2"/>
  <c r="H2479" i="2" s="1"/>
  <c r="F2478" i="2"/>
  <c r="H2477" i="2"/>
  <c r="F2474" i="2"/>
  <c r="H2473" i="2"/>
  <c r="H2472" i="2"/>
  <c r="F2472" i="2"/>
  <c r="H2471" i="2"/>
  <c r="F2468" i="2"/>
  <c r="F2466" i="2"/>
  <c r="H2466" i="2" s="1"/>
  <c r="H2467" i="2" s="1"/>
  <c r="H2465" i="2"/>
  <c r="F2462" i="2"/>
  <c r="F2460" i="2"/>
  <c r="H2460" i="2" s="1"/>
  <c r="H2461" i="2" s="1"/>
  <c r="H2459" i="2"/>
  <c r="H2458" i="2"/>
  <c r="H2457" i="2"/>
  <c r="H2456" i="2"/>
  <c r="F2453" i="2"/>
  <c r="F2451" i="2"/>
  <c r="H2451" i="2" s="1"/>
  <c r="H2452" i="2" s="1"/>
  <c r="H2450" i="2"/>
  <c r="H2449" i="2"/>
  <c r="H2448" i="2"/>
  <c r="F2445" i="2"/>
  <c r="H2445" i="2" s="1"/>
  <c r="H2446" i="2" s="1"/>
  <c r="H2444" i="2"/>
  <c r="H2443" i="2"/>
  <c r="F2443" i="2"/>
  <c r="H2442" i="2"/>
  <c r="F2439" i="2"/>
  <c r="F2437" i="2"/>
  <c r="H2437" i="2" s="1"/>
  <c r="H2438" i="2" s="1"/>
  <c r="H2436" i="2"/>
  <c r="H2435" i="2"/>
  <c r="H2434" i="2"/>
  <c r="H2433" i="2"/>
  <c r="H2432" i="2"/>
  <c r="H2431" i="2"/>
  <c r="H2430" i="2"/>
  <c r="H2429" i="2"/>
  <c r="F2426" i="2"/>
  <c r="F2424" i="2"/>
  <c r="H2424" i="2" s="1"/>
  <c r="H2425" i="2" s="1"/>
  <c r="H2423" i="2"/>
  <c r="H2422" i="2"/>
  <c r="H2421" i="2"/>
  <c r="H2420" i="2"/>
  <c r="H2419" i="2"/>
  <c r="H2418" i="2"/>
  <c r="H2417" i="2"/>
  <c r="F2414" i="2"/>
  <c r="F2412" i="2"/>
  <c r="H2412" i="2" s="1"/>
  <c r="H2413" i="2" s="1"/>
  <c r="H2411" i="2"/>
  <c r="H2410" i="2"/>
  <c r="H2409" i="2"/>
  <c r="H2408" i="2"/>
  <c r="H2407" i="2"/>
  <c r="H2406" i="2"/>
  <c r="F2403" i="2"/>
  <c r="H2401" i="2"/>
  <c r="H2402" i="2" s="1"/>
  <c r="F2401" i="2"/>
  <c r="H2400" i="2"/>
  <c r="H2399" i="2"/>
  <c r="H2398" i="2"/>
  <c r="F2395" i="2"/>
  <c r="F2393" i="2"/>
  <c r="H2393" i="2" s="1"/>
  <c r="H2394" i="2" s="1"/>
  <c r="H2392" i="2"/>
  <c r="H2391" i="2"/>
  <c r="H2390" i="2"/>
  <c r="H2389" i="2"/>
  <c r="H2388" i="2"/>
  <c r="H2387" i="2"/>
  <c r="H2386" i="2"/>
  <c r="F2383" i="2"/>
  <c r="H2381" i="2"/>
  <c r="H2382" i="2" s="1"/>
  <c r="F2381" i="2"/>
  <c r="H2380" i="2"/>
  <c r="H2379" i="2"/>
  <c r="H2378" i="2"/>
  <c r="H2377" i="2"/>
  <c r="H2376" i="2"/>
  <c r="H2375" i="2"/>
  <c r="H2374" i="2"/>
  <c r="F2371" i="2"/>
  <c r="F2369" i="2"/>
  <c r="H2369" i="2" s="1"/>
  <c r="H2370" i="2" s="1"/>
  <c r="H2368" i="2"/>
  <c r="H2367" i="2"/>
  <c r="H2366" i="2"/>
  <c r="H2365" i="2"/>
  <c r="F2362" i="2"/>
  <c r="F2360" i="2"/>
  <c r="H2360" i="2" s="1"/>
  <c r="H2361" i="2" s="1"/>
  <c r="H2359" i="2"/>
  <c r="F2356" i="2"/>
  <c r="H2354" i="2"/>
  <c r="H2355" i="2" s="1"/>
  <c r="F2354" i="2"/>
  <c r="H2353" i="2"/>
  <c r="H2352" i="2"/>
  <c r="H2351" i="2"/>
  <c r="H2350" i="2"/>
  <c r="H2349" i="2"/>
  <c r="H2348" i="2"/>
  <c r="H2347" i="2"/>
  <c r="H2346" i="2"/>
  <c r="F2343" i="2"/>
  <c r="H2341" i="2"/>
  <c r="H2342" i="2" s="1"/>
  <c r="F2341" i="2"/>
  <c r="H2340" i="2"/>
  <c r="H2339" i="2"/>
  <c r="H2338" i="2"/>
  <c r="H2337" i="2"/>
  <c r="H2336" i="2"/>
  <c r="H2335" i="2"/>
  <c r="F2332" i="2"/>
  <c r="F2330" i="2"/>
  <c r="H2330" i="2" s="1"/>
  <c r="H2331" i="2" s="1"/>
  <c r="H2329" i="2"/>
  <c r="H2328" i="2"/>
  <c r="H2327" i="2"/>
  <c r="H2326" i="2"/>
  <c r="F2323" i="2"/>
  <c r="F2321" i="2"/>
  <c r="H2321" i="2" s="1"/>
  <c r="H2322" i="2" s="1"/>
  <c r="H2320" i="2"/>
  <c r="H2319" i="2"/>
  <c r="F2316" i="2"/>
  <c r="H2314" i="2"/>
  <c r="H2315" i="2" s="1"/>
  <c r="F2314" i="2"/>
  <c r="H2313" i="2"/>
  <c r="H2312" i="2"/>
  <c r="F2309" i="2"/>
  <c r="F2307" i="2"/>
  <c r="H2307" i="2" s="1"/>
  <c r="H2308" i="2" s="1"/>
  <c r="H2306" i="2"/>
  <c r="H2305" i="2"/>
  <c r="F2302" i="2"/>
  <c r="H2300" i="2"/>
  <c r="H2301" i="2" s="1"/>
  <c r="F2300" i="2"/>
  <c r="H2299" i="2"/>
  <c r="H2298" i="2"/>
  <c r="F2295" i="2"/>
  <c r="F2293" i="2"/>
  <c r="H2293" i="2" s="1"/>
  <c r="H2294" i="2" s="1"/>
  <c r="H2292" i="2"/>
  <c r="F2289" i="2"/>
  <c r="F2287" i="2"/>
  <c r="H2287" i="2" s="1"/>
  <c r="H2288" i="2" s="1"/>
  <c r="H2286" i="2"/>
  <c r="H2285" i="2"/>
  <c r="H2284" i="2"/>
  <c r="H2283" i="2"/>
  <c r="H2282" i="2"/>
  <c r="H2281" i="2"/>
  <c r="F2278" i="2"/>
  <c r="F2276" i="2"/>
  <c r="H2276" i="2" s="1"/>
  <c r="H2277" i="2" s="1"/>
  <c r="H2275" i="2"/>
  <c r="F2272" i="2"/>
  <c r="H2272" i="2" s="1"/>
  <c r="H2273" i="2" s="1"/>
  <c r="H2271" i="2"/>
  <c r="H2270" i="2"/>
  <c r="F2270" i="2"/>
  <c r="H2269" i="2"/>
  <c r="H2268" i="2"/>
  <c r="H2267" i="2"/>
  <c r="F2264" i="2"/>
  <c r="H2262" i="2"/>
  <c r="H2263" i="2" s="1"/>
  <c r="F2262" i="2"/>
  <c r="H2261" i="2"/>
  <c r="H2260" i="2"/>
  <c r="H2259" i="2"/>
  <c r="H2258" i="2"/>
  <c r="H2257" i="2"/>
  <c r="H2256" i="2"/>
  <c r="H2255" i="2"/>
  <c r="H2254" i="2"/>
  <c r="H2253" i="2"/>
  <c r="F2250" i="2"/>
  <c r="H2248" i="2"/>
  <c r="H2249" i="2" s="1"/>
  <c r="F2248" i="2"/>
  <c r="H2247" i="2"/>
  <c r="H2246" i="2"/>
  <c r="H2245" i="2"/>
  <c r="H2244" i="2"/>
  <c r="F2241" i="2"/>
  <c r="H2239" i="2"/>
  <c r="H2240" i="2" s="1"/>
  <c r="F2239" i="2"/>
  <c r="H2238" i="2"/>
  <c r="H2237" i="2"/>
  <c r="F2234" i="2"/>
  <c r="F2232" i="2"/>
  <c r="H2232" i="2" s="1"/>
  <c r="H2233" i="2" s="1"/>
  <c r="H2231" i="2"/>
  <c r="F2228" i="2"/>
  <c r="F2226" i="2"/>
  <c r="H2226" i="2" s="1"/>
  <c r="H2227" i="2" s="1"/>
  <c r="H2225" i="2"/>
  <c r="H2224" i="2"/>
  <c r="F2221" i="2"/>
  <c r="F2219" i="2"/>
  <c r="H2219" i="2" s="1"/>
  <c r="H2220" i="2" s="1"/>
  <c r="H2218" i="2"/>
  <c r="H2217" i="2"/>
  <c r="F2214" i="2"/>
  <c r="F2212" i="2"/>
  <c r="H2212" i="2" s="1"/>
  <c r="H2213" i="2" s="1"/>
  <c r="H2211" i="2"/>
  <c r="H2210" i="2"/>
  <c r="F2207" i="2"/>
  <c r="H2205" i="2"/>
  <c r="H2206" i="2" s="1"/>
  <c r="F2205" i="2"/>
  <c r="H2204" i="2"/>
  <c r="H2203" i="2"/>
  <c r="H2202" i="2"/>
  <c r="H2201" i="2"/>
  <c r="H2200" i="2"/>
  <c r="H2199" i="2"/>
  <c r="F2196" i="2"/>
  <c r="F2194" i="2"/>
  <c r="H2194" i="2" s="1"/>
  <c r="H2195" i="2" s="1"/>
  <c r="H2193" i="2"/>
  <c r="H2192" i="2"/>
  <c r="H2191" i="2"/>
  <c r="F2188" i="2"/>
  <c r="H2186" i="2"/>
  <c r="H2187" i="2" s="1"/>
  <c r="F2186" i="2"/>
  <c r="H2185" i="2"/>
  <c r="F2182" i="2"/>
  <c r="H2181" i="2"/>
  <c r="H2180" i="2"/>
  <c r="F2180" i="2"/>
  <c r="H2179" i="2"/>
  <c r="F2176" i="2"/>
  <c r="F2174" i="2"/>
  <c r="H2174" i="2" s="1"/>
  <c r="H2175" i="2" s="1"/>
  <c r="H2173" i="2"/>
  <c r="F2170" i="2"/>
  <c r="F2168" i="2"/>
  <c r="H2168" i="2" s="1"/>
  <c r="H2169" i="2" s="1"/>
  <c r="H2167" i="2"/>
  <c r="F2164" i="2"/>
  <c r="F2162" i="2"/>
  <c r="H2162" i="2" s="1"/>
  <c r="H2163" i="2" s="1"/>
  <c r="H2161" i="2"/>
  <c r="H2160" i="2"/>
  <c r="H2159" i="2"/>
  <c r="H2158" i="2"/>
  <c r="H2157" i="2"/>
  <c r="F2154" i="2"/>
  <c r="H2153" i="2"/>
  <c r="H2152" i="2"/>
  <c r="F2152" i="2"/>
  <c r="H2151" i="2"/>
  <c r="H2150" i="2"/>
  <c r="H2149" i="2"/>
  <c r="F2146" i="2"/>
  <c r="H2144" i="2"/>
  <c r="H2145" i="2" s="1"/>
  <c r="F2144" i="2"/>
  <c r="H2143" i="2"/>
  <c r="H2142" i="2"/>
  <c r="H2141" i="2"/>
  <c r="H2140" i="2"/>
  <c r="H2139" i="2"/>
  <c r="H2138" i="2"/>
  <c r="H2137" i="2"/>
  <c r="H2136" i="2"/>
  <c r="H2135" i="2"/>
  <c r="F2132" i="2"/>
  <c r="F2130" i="2"/>
  <c r="H2130" i="2" s="1"/>
  <c r="H2131" i="2" s="1"/>
  <c r="H2129" i="2"/>
  <c r="F2126" i="2"/>
  <c r="H2124" i="2"/>
  <c r="H2125" i="2" s="1"/>
  <c r="F2124" i="2"/>
  <c r="H2123" i="2"/>
  <c r="H2122" i="2"/>
  <c r="H2121" i="2"/>
  <c r="H2120" i="2"/>
  <c r="F2117" i="2"/>
  <c r="H2115" i="2"/>
  <c r="H2116" i="2" s="1"/>
  <c r="F2115" i="2"/>
  <c r="H2114" i="2"/>
  <c r="H2113" i="2"/>
  <c r="H2112" i="2"/>
  <c r="F2109" i="2"/>
  <c r="F2107" i="2"/>
  <c r="H2107" i="2" s="1"/>
  <c r="H2108" i="2" s="1"/>
  <c r="H2106" i="2"/>
  <c r="H2105" i="2"/>
  <c r="H2104" i="2"/>
  <c r="H2103" i="2"/>
  <c r="F2100" i="2"/>
  <c r="F2098" i="2"/>
  <c r="H2098" i="2" s="1"/>
  <c r="H2099" i="2" s="1"/>
  <c r="H2097" i="2"/>
  <c r="F2094" i="2"/>
  <c r="F2092" i="2"/>
  <c r="H2092" i="2" s="1"/>
  <c r="H2093" i="2" s="1"/>
  <c r="H2091" i="2"/>
  <c r="F2088" i="2"/>
  <c r="F2086" i="2"/>
  <c r="H2086" i="2" s="1"/>
  <c r="H2087" i="2" s="1"/>
  <c r="H2085" i="2"/>
  <c r="H2084" i="2"/>
  <c r="H2083" i="2"/>
  <c r="H2082" i="2"/>
  <c r="H2081" i="2"/>
  <c r="F2078" i="2"/>
  <c r="F2076" i="2"/>
  <c r="H2076" i="2" s="1"/>
  <c r="H2077" i="2" s="1"/>
  <c r="H2075" i="2"/>
  <c r="F2072" i="2"/>
  <c r="F2070" i="2"/>
  <c r="H2070" i="2" s="1"/>
  <c r="H2071" i="2" s="1"/>
  <c r="H2069" i="2"/>
  <c r="F2066" i="2"/>
  <c r="H2064" i="2"/>
  <c r="H2065" i="2" s="1"/>
  <c r="F2064" i="2"/>
  <c r="H2063" i="2"/>
  <c r="H2062" i="2"/>
  <c r="H2061" i="2"/>
  <c r="F2058" i="2"/>
  <c r="H2057" i="2"/>
  <c r="H2056" i="2"/>
  <c r="F2056" i="2"/>
  <c r="H2055" i="2"/>
  <c r="H2054" i="2"/>
  <c r="H2053" i="2"/>
  <c r="F2050" i="2"/>
  <c r="F2048" i="2"/>
  <c r="H2048" i="2" s="1"/>
  <c r="H2049" i="2" s="1"/>
  <c r="H2047" i="2"/>
  <c r="F2044" i="2"/>
  <c r="F2042" i="2"/>
  <c r="H2042" i="2" s="1"/>
  <c r="H2043" i="2" s="1"/>
  <c r="H2041" i="2"/>
  <c r="H2040" i="2"/>
  <c r="H2039" i="2"/>
  <c r="H2038" i="2"/>
  <c r="H2037" i="2"/>
  <c r="H2036" i="2"/>
  <c r="H2035" i="2"/>
  <c r="H2034" i="2"/>
  <c r="F2031" i="2"/>
  <c r="F2029" i="2"/>
  <c r="H2029" i="2" s="1"/>
  <c r="H2030" i="2" s="1"/>
  <c r="H2028" i="2"/>
  <c r="H2027" i="2"/>
  <c r="H2026" i="2"/>
  <c r="F2023" i="2"/>
  <c r="H2021" i="2"/>
  <c r="H2022" i="2" s="1"/>
  <c r="F2021" i="2"/>
  <c r="H2020" i="2"/>
  <c r="H2019" i="2"/>
  <c r="H2018" i="2"/>
  <c r="F2015" i="2"/>
  <c r="F2013" i="2"/>
  <c r="H2013" i="2" s="1"/>
  <c r="H2014" i="2" s="1"/>
  <c r="H2012" i="2"/>
  <c r="H2011" i="2"/>
  <c r="H2010" i="2"/>
  <c r="H2009" i="2"/>
  <c r="F2006" i="2"/>
  <c r="H2004" i="2"/>
  <c r="H2005" i="2" s="1"/>
  <c r="F2004" i="2"/>
  <c r="H2003" i="2"/>
  <c r="H2002" i="2"/>
  <c r="H2001" i="2"/>
  <c r="F1998" i="2"/>
  <c r="F1996" i="2"/>
  <c r="H1996" i="2" s="1"/>
  <c r="H1997" i="2" s="1"/>
  <c r="H1995" i="2"/>
  <c r="H1994" i="2"/>
  <c r="H1993" i="2"/>
  <c r="F1990" i="2"/>
  <c r="F1988" i="2"/>
  <c r="H1988" i="2" s="1"/>
  <c r="H1989" i="2" s="1"/>
  <c r="H1987" i="2"/>
  <c r="H1986" i="2"/>
  <c r="H1985" i="2"/>
  <c r="H1984" i="2"/>
  <c r="F1981" i="2"/>
  <c r="F1979" i="2"/>
  <c r="H1979" i="2" s="1"/>
  <c r="H1980" i="2" s="1"/>
  <c r="H1978" i="2"/>
  <c r="H1977" i="2"/>
  <c r="H1976" i="2"/>
  <c r="F1973" i="2"/>
  <c r="H1971" i="2"/>
  <c r="H1972" i="2" s="1"/>
  <c r="F1971" i="2"/>
  <c r="H1970" i="2"/>
  <c r="H1969" i="2"/>
  <c r="H1968" i="2"/>
  <c r="H1967" i="2"/>
  <c r="F1964" i="2"/>
  <c r="F1962" i="2"/>
  <c r="H1962" i="2" s="1"/>
  <c r="H1963" i="2" s="1"/>
  <c r="H1961" i="2"/>
  <c r="H1960" i="2"/>
  <c r="H1959" i="2"/>
  <c r="H1958" i="2"/>
  <c r="H1957" i="2"/>
  <c r="H1956" i="2"/>
  <c r="H1955" i="2"/>
  <c r="H1954" i="2"/>
  <c r="H1953" i="2"/>
  <c r="H1952" i="2"/>
  <c r="F1949" i="2"/>
  <c r="F1947" i="2"/>
  <c r="H1947" i="2" s="1"/>
  <c r="H1948" i="2" s="1"/>
  <c r="H1946" i="2"/>
  <c r="H1945" i="2"/>
  <c r="H1944" i="2"/>
  <c r="H1943" i="2"/>
  <c r="H1942" i="2"/>
  <c r="H1941" i="2"/>
  <c r="H1940" i="2"/>
  <c r="H1939" i="2"/>
  <c r="F1936" i="2"/>
  <c r="H1934" i="2"/>
  <c r="H1935" i="2" s="1"/>
  <c r="F1934" i="2"/>
  <c r="H1933" i="2"/>
  <c r="H1932" i="2"/>
  <c r="H1931" i="2"/>
  <c r="H1930" i="2"/>
  <c r="F1927" i="2"/>
  <c r="H1925" i="2"/>
  <c r="H1926" i="2" s="1"/>
  <c r="F1925" i="2"/>
  <c r="H1924" i="2"/>
  <c r="H1923" i="2"/>
  <c r="H1922" i="2"/>
  <c r="F1919" i="2"/>
  <c r="H1917" i="2"/>
  <c r="H1918" i="2" s="1"/>
  <c r="F1917" i="2"/>
  <c r="H1916" i="2"/>
  <c r="H1915" i="2"/>
  <c r="H1914" i="2"/>
  <c r="H1913" i="2"/>
  <c r="F1910" i="2"/>
  <c r="H1908" i="2"/>
  <c r="H1909" i="2" s="1"/>
  <c r="F1908" i="2"/>
  <c r="H1907" i="2"/>
  <c r="H1906" i="2"/>
  <c r="H1905" i="2"/>
  <c r="H1904" i="2"/>
  <c r="H1903" i="2"/>
  <c r="H1902" i="2"/>
  <c r="F1899" i="2"/>
  <c r="F1897" i="2"/>
  <c r="H1897" i="2" s="1"/>
  <c r="H1898" i="2" s="1"/>
  <c r="H1896" i="2"/>
  <c r="H1895" i="2"/>
  <c r="H1894" i="2"/>
  <c r="H1893" i="2"/>
  <c r="H1892" i="2"/>
  <c r="F1889" i="2"/>
  <c r="F1887" i="2"/>
  <c r="H1887" i="2" s="1"/>
  <c r="H1888" i="2" s="1"/>
  <c r="H1886" i="2"/>
  <c r="H1885" i="2"/>
  <c r="F1882" i="2"/>
  <c r="F1880" i="2"/>
  <c r="H1880" i="2" s="1"/>
  <c r="H1881" i="2" s="1"/>
  <c r="H1879" i="2"/>
  <c r="H1878" i="2"/>
  <c r="H1877" i="2"/>
  <c r="H1876" i="2"/>
  <c r="F1873" i="2"/>
  <c r="H1871" i="2"/>
  <c r="H1872" i="2" s="1"/>
  <c r="F1871" i="2"/>
  <c r="H1870" i="2"/>
  <c r="H1869" i="2"/>
  <c r="H1868" i="2"/>
  <c r="H1867" i="2"/>
  <c r="H1866" i="2"/>
  <c r="H1865" i="2"/>
  <c r="H1864" i="2"/>
  <c r="F1861" i="2"/>
  <c r="H1859" i="2"/>
  <c r="H1860" i="2" s="1"/>
  <c r="F1859" i="2"/>
  <c r="H1858" i="2"/>
  <c r="H1857" i="2"/>
  <c r="H1856" i="2"/>
  <c r="H1855" i="2"/>
  <c r="H1854" i="2"/>
  <c r="H1853" i="2"/>
  <c r="H1852" i="2"/>
  <c r="H1851" i="2"/>
  <c r="H1850" i="2"/>
  <c r="H1849" i="2"/>
  <c r="H1848" i="2"/>
  <c r="H1847" i="2"/>
  <c r="H1846" i="2"/>
  <c r="H1845" i="2"/>
  <c r="F1842" i="2"/>
  <c r="H1841" i="2"/>
  <c r="H1840" i="2"/>
  <c r="F1840" i="2"/>
  <c r="H1839" i="2"/>
  <c r="F1836" i="2"/>
  <c r="F1834" i="2"/>
  <c r="H1834" i="2" s="1"/>
  <c r="H1835" i="2" s="1"/>
  <c r="H1833" i="2"/>
  <c r="H1832" i="2"/>
  <c r="H1831" i="2"/>
  <c r="H1830" i="2"/>
  <c r="H1829" i="2"/>
  <c r="H1828" i="2"/>
  <c r="H1827" i="2"/>
  <c r="H1826" i="2"/>
  <c r="F1823" i="2"/>
  <c r="F1821" i="2"/>
  <c r="H1821" i="2" s="1"/>
  <c r="H1822" i="2" s="1"/>
  <c r="H1820" i="2"/>
  <c r="H1819" i="2"/>
  <c r="H1818" i="2"/>
  <c r="F1815" i="2"/>
  <c r="F1813" i="2"/>
  <c r="H1813" i="2" s="1"/>
  <c r="H1814" i="2" s="1"/>
  <c r="H1812" i="2"/>
  <c r="F1809" i="2"/>
  <c r="H1807" i="2"/>
  <c r="H1808" i="2" s="1"/>
  <c r="F1807" i="2"/>
  <c r="H1806" i="2"/>
  <c r="F1803" i="2"/>
  <c r="H1801" i="2"/>
  <c r="H1802" i="2" s="1"/>
  <c r="F1801" i="2"/>
  <c r="H1800" i="2"/>
  <c r="F1797" i="2"/>
  <c r="F1795" i="2"/>
  <c r="H1795" i="2" s="1"/>
  <c r="H1796" i="2" s="1"/>
  <c r="H1794" i="2"/>
  <c r="H1793" i="2"/>
  <c r="H1792" i="2"/>
  <c r="F1789" i="2"/>
  <c r="F1787" i="2"/>
  <c r="H1787" i="2" s="1"/>
  <c r="H1788" i="2" s="1"/>
  <c r="H1786" i="2"/>
  <c r="F1783" i="2"/>
  <c r="H1781" i="2"/>
  <c r="H1782" i="2" s="1"/>
  <c r="F1781" i="2"/>
  <c r="H1780" i="2"/>
  <c r="H1779" i="2"/>
  <c r="H1778" i="2"/>
  <c r="H1777" i="2"/>
  <c r="H1776" i="2"/>
  <c r="H1775" i="2"/>
  <c r="H1774" i="2"/>
  <c r="H1773" i="2"/>
  <c r="F1770" i="2"/>
  <c r="H1768" i="2"/>
  <c r="H1769" i="2" s="1"/>
  <c r="F1768" i="2"/>
  <c r="H1767" i="2"/>
  <c r="F1764" i="2"/>
  <c r="F1762" i="2"/>
  <c r="H1762" i="2" s="1"/>
  <c r="H1763" i="2" s="1"/>
  <c r="H1761" i="2"/>
  <c r="H1760" i="2"/>
  <c r="H1759" i="2"/>
  <c r="H1758" i="2"/>
  <c r="H1757" i="2"/>
  <c r="H1756" i="2"/>
  <c r="H1755" i="2"/>
  <c r="H1754" i="2"/>
  <c r="F1751" i="2"/>
  <c r="H1750" i="2"/>
  <c r="H1749" i="2"/>
  <c r="F1749" i="2"/>
  <c r="H1748" i="2"/>
  <c r="F1745" i="2"/>
  <c r="F1743" i="2"/>
  <c r="H1743" i="2" s="1"/>
  <c r="H1744" i="2" s="1"/>
  <c r="H1742" i="2"/>
  <c r="H1741" i="2"/>
  <c r="H1740" i="2"/>
  <c r="H1739" i="2"/>
  <c r="H1738" i="2"/>
  <c r="H1737" i="2"/>
  <c r="H1736" i="2"/>
  <c r="H1735" i="2"/>
  <c r="F1732" i="2"/>
  <c r="F1730" i="2"/>
  <c r="H1730" i="2" s="1"/>
  <c r="H1731" i="2" s="1"/>
  <c r="H1729" i="2"/>
  <c r="F1726" i="2"/>
  <c r="F1724" i="2"/>
  <c r="H1724" i="2" s="1"/>
  <c r="H1725" i="2" s="1"/>
  <c r="H1723" i="2"/>
  <c r="H1722" i="2"/>
  <c r="H1721" i="2"/>
  <c r="H1720" i="2"/>
  <c r="H1719" i="2"/>
  <c r="H1718" i="2"/>
  <c r="H1717" i="2"/>
  <c r="H1716" i="2"/>
  <c r="F1713" i="2"/>
  <c r="F1711" i="2"/>
  <c r="H1711" i="2" s="1"/>
  <c r="H1712" i="2" s="1"/>
  <c r="H1710" i="2"/>
  <c r="H1709" i="2"/>
  <c r="H1708" i="2"/>
  <c r="F1705" i="2"/>
  <c r="H1703" i="2"/>
  <c r="H1704" i="2" s="1"/>
  <c r="F1703" i="2"/>
  <c r="H1702" i="2"/>
  <c r="H1701" i="2"/>
  <c r="H1700" i="2"/>
  <c r="F1697" i="2"/>
  <c r="F1695" i="2"/>
  <c r="H1695" i="2" s="1"/>
  <c r="H1696" i="2" s="1"/>
  <c r="H1694" i="2"/>
  <c r="F1691" i="2"/>
  <c r="H1689" i="2"/>
  <c r="H1690" i="2" s="1"/>
  <c r="F1689" i="2"/>
  <c r="H1688" i="2"/>
  <c r="F1685" i="2"/>
  <c r="F1683" i="2"/>
  <c r="H1683" i="2" s="1"/>
  <c r="H1684" i="2" s="1"/>
  <c r="H1682" i="2"/>
  <c r="F1679" i="2"/>
  <c r="F1677" i="2"/>
  <c r="H1677" i="2" s="1"/>
  <c r="H1678" i="2" s="1"/>
  <c r="H1676" i="2"/>
  <c r="F1673" i="2"/>
  <c r="F1671" i="2"/>
  <c r="H1671" i="2" s="1"/>
  <c r="H1672" i="2" s="1"/>
  <c r="H1670" i="2"/>
  <c r="H1669" i="2"/>
  <c r="H1668" i="2"/>
  <c r="H1667" i="2"/>
  <c r="H1666" i="2"/>
  <c r="F1663" i="2"/>
  <c r="H1661" i="2"/>
  <c r="H1662" i="2" s="1"/>
  <c r="F1661" i="2"/>
  <c r="H1660" i="2"/>
  <c r="H1659" i="2"/>
  <c r="H1658" i="2"/>
  <c r="F1655" i="2"/>
  <c r="H1654" i="2"/>
  <c r="H1653" i="2"/>
  <c r="F1653" i="2"/>
  <c r="H1652" i="2"/>
  <c r="F1649" i="2"/>
  <c r="H1647" i="2"/>
  <c r="H1648" i="2" s="1"/>
  <c r="F1647" i="2"/>
  <c r="H1646" i="2"/>
  <c r="F1643" i="2"/>
  <c r="H1642" i="2"/>
  <c r="H1641" i="2"/>
  <c r="F1641" i="2"/>
  <c r="H1640" i="2"/>
  <c r="F1637" i="2"/>
  <c r="F1635" i="2"/>
  <c r="H1635" i="2" s="1"/>
  <c r="H1636" i="2" s="1"/>
  <c r="H1634" i="2"/>
  <c r="H1633" i="2"/>
  <c r="H1632" i="2"/>
  <c r="H1631" i="2"/>
  <c r="H1630" i="2"/>
  <c r="H1629" i="2"/>
  <c r="H1628" i="2"/>
  <c r="H1627" i="2"/>
  <c r="F1624" i="2"/>
  <c r="F1622" i="2"/>
  <c r="H1622" i="2" s="1"/>
  <c r="H1623" i="2" s="1"/>
  <c r="H1621" i="2"/>
  <c r="F1618" i="2"/>
  <c r="F1616" i="2"/>
  <c r="H1616" i="2" s="1"/>
  <c r="H1617" i="2" s="1"/>
  <c r="H1615" i="2"/>
  <c r="F1612" i="2"/>
  <c r="H1610" i="2"/>
  <c r="H1611" i="2" s="1"/>
  <c r="F1610" i="2"/>
  <c r="H1609" i="2"/>
  <c r="H1608" i="2"/>
  <c r="H1607" i="2"/>
  <c r="H1606" i="2"/>
  <c r="H1605" i="2"/>
  <c r="F1602" i="2"/>
  <c r="F1600" i="2"/>
  <c r="H1600" i="2" s="1"/>
  <c r="H1601" i="2" s="1"/>
  <c r="H1599" i="2"/>
  <c r="H1598" i="2"/>
  <c r="F1595" i="2"/>
  <c r="H1593" i="2"/>
  <c r="H1594" i="2" s="1"/>
  <c r="F1593" i="2"/>
  <c r="H1592" i="2"/>
  <c r="F1589" i="2"/>
  <c r="F1587" i="2"/>
  <c r="H1587" i="2" s="1"/>
  <c r="H1588" i="2" s="1"/>
  <c r="H1586" i="2"/>
  <c r="F1583" i="2"/>
  <c r="F1581" i="2"/>
  <c r="H1581" i="2" s="1"/>
  <c r="H1582" i="2" s="1"/>
  <c r="H1580" i="2"/>
  <c r="F1577" i="2"/>
  <c r="F1575" i="2"/>
  <c r="H1575" i="2" s="1"/>
  <c r="H1576" i="2" s="1"/>
  <c r="H1574" i="2"/>
  <c r="H1573" i="2"/>
  <c r="H1572" i="2"/>
  <c r="F1569" i="2"/>
  <c r="H1567" i="2"/>
  <c r="H1568" i="2" s="1"/>
  <c r="F1567" i="2"/>
  <c r="H1566" i="2"/>
  <c r="H1565" i="2"/>
  <c r="H1564" i="2"/>
  <c r="F1561" i="2"/>
  <c r="F1559" i="2"/>
  <c r="H1559" i="2" s="1"/>
  <c r="H1560" i="2" s="1"/>
  <c r="H1558" i="2"/>
  <c r="F1555" i="2"/>
  <c r="F1553" i="2"/>
  <c r="H1553" i="2" s="1"/>
  <c r="H1554" i="2" s="1"/>
  <c r="H1552" i="2"/>
  <c r="F1549" i="2"/>
  <c r="F1547" i="2"/>
  <c r="H1547" i="2" s="1"/>
  <c r="H1548" i="2" s="1"/>
  <c r="H1546" i="2"/>
  <c r="F1543" i="2"/>
  <c r="H1542" i="2"/>
  <c r="H1541" i="2"/>
  <c r="F1541" i="2"/>
  <c r="H1540" i="2"/>
  <c r="F1537" i="2"/>
  <c r="H1535" i="2"/>
  <c r="H1536" i="2" s="1"/>
  <c r="F1535" i="2"/>
  <c r="H1534" i="2"/>
  <c r="H1533" i="2"/>
  <c r="H1532" i="2"/>
  <c r="H1531" i="2"/>
  <c r="H1530" i="2"/>
  <c r="F1527" i="2"/>
  <c r="F1525" i="2"/>
  <c r="H1525" i="2" s="1"/>
  <c r="H1526" i="2" s="1"/>
  <c r="H1524" i="2"/>
  <c r="H1523" i="2"/>
  <c r="H1522" i="2"/>
  <c r="H1521" i="2"/>
  <c r="H1520" i="2"/>
  <c r="H1519" i="2"/>
  <c r="H1518" i="2"/>
  <c r="F1515" i="2"/>
  <c r="H1513" i="2"/>
  <c r="H1514" i="2" s="1"/>
  <c r="F1513" i="2"/>
  <c r="H1512" i="2"/>
  <c r="H1511" i="2"/>
  <c r="H1510" i="2"/>
  <c r="H1509" i="2"/>
  <c r="H1508" i="2"/>
  <c r="F1505" i="2"/>
  <c r="F1503" i="2"/>
  <c r="H1503" i="2" s="1"/>
  <c r="H1504" i="2" s="1"/>
  <c r="H1502" i="2"/>
  <c r="H1501" i="2"/>
  <c r="H1500" i="2"/>
  <c r="H1499" i="2"/>
  <c r="H1498" i="2"/>
  <c r="H1497" i="2"/>
  <c r="F1494" i="2"/>
  <c r="F1492" i="2"/>
  <c r="H1492" i="2" s="1"/>
  <c r="H1493" i="2" s="1"/>
  <c r="H1491" i="2"/>
  <c r="H1490" i="2"/>
  <c r="H1489" i="2"/>
  <c r="H1488" i="2"/>
  <c r="H1487" i="2"/>
  <c r="H1486" i="2"/>
  <c r="F1483" i="2"/>
  <c r="H1481" i="2"/>
  <c r="H1482" i="2" s="1"/>
  <c r="F1481" i="2"/>
  <c r="H1480" i="2"/>
  <c r="F1477" i="2"/>
  <c r="H1475" i="2"/>
  <c r="H1476" i="2" s="1"/>
  <c r="F1475" i="2"/>
  <c r="H1474" i="2"/>
  <c r="H1473" i="2"/>
  <c r="H1472" i="2"/>
  <c r="H1471" i="2"/>
  <c r="H1470" i="2"/>
  <c r="H1469" i="2"/>
  <c r="H1468" i="2"/>
  <c r="H1467" i="2"/>
  <c r="F1464" i="2"/>
  <c r="H1462" i="2"/>
  <c r="H1463" i="2" s="1"/>
  <c r="F1462" i="2"/>
  <c r="H1461" i="2"/>
  <c r="H1460" i="2"/>
  <c r="F1457" i="2"/>
  <c r="H1455" i="2"/>
  <c r="H1456" i="2" s="1"/>
  <c r="F1455" i="2"/>
  <c r="H1454" i="2"/>
  <c r="F1451" i="2"/>
  <c r="F1449" i="2"/>
  <c r="H1449" i="2" s="1"/>
  <c r="H1450" i="2" s="1"/>
  <c r="H1448" i="2"/>
  <c r="H1447" i="2"/>
  <c r="H1446" i="2"/>
  <c r="H1445" i="2"/>
  <c r="H1444" i="2"/>
  <c r="H1443" i="2"/>
  <c r="H1442" i="2"/>
  <c r="H1441" i="2"/>
  <c r="F1438" i="2"/>
  <c r="H1437" i="2"/>
  <c r="H1436" i="2"/>
  <c r="F1436" i="2"/>
  <c r="H1435" i="2"/>
  <c r="F1432" i="2"/>
  <c r="F1430" i="2"/>
  <c r="H1430" i="2" s="1"/>
  <c r="H1431" i="2" s="1"/>
  <c r="H1429" i="2"/>
  <c r="H1428" i="2"/>
  <c r="H1427" i="2"/>
  <c r="H1426" i="2"/>
  <c r="H1425" i="2"/>
  <c r="H1424" i="2"/>
  <c r="H1423" i="2"/>
  <c r="H1422" i="2"/>
  <c r="F1419" i="2"/>
  <c r="H1417" i="2"/>
  <c r="H1418" i="2" s="1"/>
  <c r="F1417" i="2"/>
  <c r="H1416" i="2"/>
  <c r="H1415" i="2"/>
  <c r="H1414" i="2"/>
  <c r="H1413" i="2"/>
  <c r="F1410" i="2"/>
  <c r="H1408" i="2"/>
  <c r="H1409" i="2" s="1"/>
  <c r="F1408" i="2"/>
  <c r="H1407" i="2"/>
  <c r="F1404" i="2"/>
  <c r="H1402" i="2"/>
  <c r="H1403" i="2" s="1"/>
  <c r="F1402" i="2"/>
  <c r="H1401" i="2"/>
  <c r="H1400" i="2"/>
  <c r="H1399" i="2"/>
  <c r="H1398" i="2"/>
  <c r="H1397" i="2"/>
  <c r="H1396" i="2"/>
  <c r="H1395" i="2"/>
  <c r="H1394" i="2"/>
  <c r="F1391" i="2"/>
  <c r="F1389" i="2"/>
  <c r="H1389" i="2" s="1"/>
  <c r="H1390" i="2" s="1"/>
  <c r="H1388" i="2"/>
  <c r="H1387" i="2"/>
  <c r="H1386" i="2"/>
  <c r="H1385" i="2"/>
  <c r="F1382" i="2"/>
  <c r="F1380" i="2"/>
  <c r="H1380" i="2" s="1"/>
  <c r="H1381" i="2" s="1"/>
  <c r="H1379" i="2"/>
  <c r="H1378" i="2"/>
  <c r="F1375" i="2"/>
  <c r="H1373" i="2"/>
  <c r="H1374" i="2" s="1"/>
  <c r="F1373" i="2"/>
  <c r="H1372" i="2"/>
  <c r="H1371" i="2"/>
  <c r="H1370" i="2"/>
  <c r="H1369" i="2"/>
  <c r="H1368" i="2"/>
  <c r="H1367" i="2"/>
  <c r="H1366" i="2"/>
  <c r="F1363" i="2"/>
  <c r="H1361" i="2"/>
  <c r="H1362" i="2" s="1"/>
  <c r="F1361" i="2"/>
  <c r="H1360" i="2"/>
  <c r="H1359" i="2"/>
  <c r="H1358" i="2"/>
  <c r="F1355" i="2"/>
  <c r="F1353" i="2"/>
  <c r="H1353" i="2" s="1"/>
  <c r="H1354" i="2" s="1"/>
  <c r="H1352" i="2"/>
  <c r="H1351" i="2"/>
  <c r="H1350" i="2"/>
  <c r="H1349" i="2"/>
  <c r="H1348" i="2"/>
  <c r="F1345" i="2"/>
  <c r="F1343" i="2"/>
  <c r="H1343" i="2" s="1"/>
  <c r="H1344" i="2" s="1"/>
  <c r="H1342" i="2"/>
  <c r="F1339" i="2"/>
  <c r="H1337" i="2"/>
  <c r="H1338" i="2" s="1"/>
  <c r="F1337" i="2"/>
  <c r="H1336" i="2"/>
  <c r="H1335" i="2"/>
  <c r="H1334" i="2"/>
  <c r="H1333" i="2"/>
  <c r="H1332" i="2"/>
  <c r="H1331" i="2"/>
  <c r="H1330" i="2"/>
  <c r="H1329" i="2"/>
  <c r="F1326" i="2"/>
  <c r="F1324" i="2"/>
  <c r="H1324" i="2" s="1"/>
  <c r="H1325" i="2" s="1"/>
  <c r="H1323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10" i="2"/>
  <c r="H1309" i="2"/>
  <c r="F1306" i="2"/>
  <c r="F1304" i="2"/>
  <c r="H1304" i="2" s="1"/>
  <c r="H1305" i="2" s="1"/>
  <c r="H1303" i="2"/>
  <c r="H1302" i="2"/>
  <c r="F1299" i="2"/>
  <c r="H1297" i="2"/>
  <c r="H1298" i="2" s="1"/>
  <c r="F1297" i="2"/>
  <c r="H1296" i="2"/>
  <c r="F1293" i="2"/>
  <c r="H1292" i="2"/>
  <c r="H1291" i="2"/>
  <c r="F1291" i="2"/>
  <c r="H1290" i="2"/>
  <c r="F1287" i="2"/>
  <c r="F1285" i="2"/>
  <c r="H1285" i="2" s="1"/>
  <c r="H1286" i="2" s="1"/>
  <c r="H1284" i="2"/>
  <c r="F1281" i="2"/>
  <c r="H1279" i="2"/>
  <c r="H1280" i="2" s="1"/>
  <c r="F1279" i="2"/>
  <c r="H1278" i="2"/>
  <c r="F1275" i="2"/>
  <c r="H1273" i="2"/>
  <c r="H1274" i="2" s="1"/>
  <c r="F1273" i="2"/>
  <c r="H1272" i="2"/>
  <c r="H1271" i="2"/>
  <c r="H1270" i="2"/>
  <c r="H1269" i="2"/>
  <c r="F1266" i="2"/>
  <c r="H1264" i="2"/>
  <c r="H1265" i="2" s="1"/>
  <c r="F1264" i="2"/>
  <c r="H1263" i="2"/>
  <c r="H1262" i="2"/>
  <c r="H1261" i="2"/>
  <c r="H1260" i="2"/>
  <c r="H1259" i="2"/>
  <c r="H1258" i="2"/>
  <c r="H1257" i="2"/>
  <c r="F1254" i="2"/>
  <c r="H1253" i="2"/>
  <c r="H1252" i="2"/>
  <c r="F1252" i="2"/>
  <c r="H1251" i="2"/>
  <c r="H1250" i="2"/>
  <c r="F1247" i="2"/>
  <c r="F1245" i="2"/>
  <c r="H1245" i="2" s="1"/>
  <c r="H1246" i="2" s="1"/>
  <c r="H1244" i="2"/>
  <c r="F1241" i="2"/>
  <c r="H1241" i="2" s="1"/>
  <c r="H1242" i="2" s="1"/>
  <c r="H1240" i="2"/>
  <c r="H1239" i="2"/>
  <c r="F1239" i="2"/>
  <c r="H1238" i="2"/>
  <c r="F1235" i="2"/>
  <c r="F1233" i="2"/>
  <c r="H1233" i="2" s="1"/>
  <c r="H1234" i="2" s="1"/>
  <c r="H1232" i="2"/>
  <c r="F1229" i="2"/>
  <c r="H1227" i="2"/>
  <c r="H1228" i="2" s="1"/>
  <c r="F1227" i="2"/>
  <c r="H1226" i="2"/>
  <c r="F1223" i="2"/>
  <c r="H1221" i="2"/>
  <c r="H1222" i="2" s="1"/>
  <c r="F1221" i="2"/>
  <c r="H1220" i="2"/>
  <c r="H1219" i="2"/>
  <c r="H1218" i="2"/>
  <c r="H1217" i="2"/>
  <c r="F1214" i="2"/>
  <c r="H1213" i="2"/>
  <c r="H1212" i="2"/>
  <c r="F1212" i="2"/>
  <c r="H1211" i="2"/>
  <c r="F1208" i="2"/>
  <c r="F1206" i="2"/>
  <c r="H1206" i="2" s="1"/>
  <c r="H1207" i="2" s="1"/>
  <c r="H1205" i="2"/>
  <c r="H1204" i="2"/>
  <c r="H1203" i="2"/>
  <c r="H1202" i="2"/>
  <c r="H1201" i="2"/>
  <c r="H1200" i="2"/>
  <c r="H1199" i="2"/>
  <c r="H1198" i="2"/>
  <c r="F1195" i="2"/>
  <c r="F1193" i="2"/>
  <c r="H1193" i="2" s="1"/>
  <c r="H1194" i="2" s="1"/>
  <c r="H1192" i="2"/>
  <c r="H1191" i="2"/>
  <c r="H1190" i="2"/>
  <c r="H1189" i="2"/>
  <c r="H1188" i="2"/>
  <c r="F1185" i="2"/>
  <c r="H1184" i="2"/>
  <c r="H1183" i="2"/>
  <c r="F1183" i="2"/>
  <c r="H1182" i="2"/>
  <c r="H1181" i="2"/>
  <c r="H1180" i="2"/>
  <c r="F1177" i="2"/>
  <c r="H1175" i="2"/>
  <c r="H1176" i="2" s="1"/>
  <c r="F1175" i="2"/>
  <c r="H1174" i="2"/>
  <c r="F1171" i="2"/>
  <c r="F1169" i="2"/>
  <c r="H1169" i="2" s="1"/>
  <c r="H1170" i="2" s="1"/>
  <c r="H1168" i="2"/>
  <c r="F1165" i="2"/>
  <c r="F1163" i="2"/>
  <c r="H1163" i="2" s="1"/>
  <c r="H1164" i="2" s="1"/>
  <c r="H1162" i="2"/>
  <c r="F1159" i="2"/>
  <c r="F1157" i="2"/>
  <c r="H1157" i="2" s="1"/>
  <c r="H1158" i="2" s="1"/>
  <c r="H1156" i="2"/>
  <c r="F1153" i="2"/>
  <c r="H1151" i="2"/>
  <c r="H1152" i="2" s="1"/>
  <c r="F1151" i="2"/>
  <c r="H1150" i="2"/>
  <c r="H1149" i="2"/>
  <c r="H1148" i="2"/>
  <c r="H1147" i="2"/>
  <c r="H1146" i="2"/>
  <c r="F1143" i="2"/>
  <c r="F1141" i="2"/>
  <c r="H1141" i="2" s="1"/>
  <c r="H1142" i="2" s="1"/>
  <c r="H1140" i="2"/>
  <c r="H1139" i="2"/>
  <c r="H1138" i="2"/>
  <c r="F1135" i="2"/>
  <c r="H1133" i="2"/>
  <c r="H1134" i="2" s="1"/>
  <c r="F1133" i="2"/>
  <c r="H1132" i="2"/>
  <c r="F1129" i="2"/>
  <c r="H1128" i="2"/>
  <c r="H1127" i="2"/>
  <c r="F1127" i="2"/>
  <c r="H1126" i="2"/>
  <c r="F1123" i="2"/>
  <c r="F1121" i="2"/>
  <c r="H1121" i="2" s="1"/>
  <c r="H1122" i="2" s="1"/>
  <c r="H1120" i="2"/>
  <c r="F1117" i="2"/>
  <c r="F1115" i="2"/>
  <c r="H1115" i="2" s="1"/>
  <c r="H1116" i="2" s="1"/>
  <c r="H1114" i="2"/>
  <c r="F1111" i="2"/>
  <c r="F1109" i="2"/>
  <c r="H1109" i="2" s="1"/>
  <c r="H1110" i="2" s="1"/>
  <c r="H1108" i="2"/>
  <c r="H1107" i="2"/>
  <c r="H1106" i="2"/>
  <c r="H1105" i="2"/>
  <c r="H1104" i="2"/>
  <c r="F1101" i="2"/>
  <c r="H1100" i="2"/>
  <c r="H1099" i="2"/>
  <c r="F1099" i="2"/>
  <c r="H1098" i="2"/>
  <c r="H1097" i="2"/>
  <c r="H1096" i="2"/>
  <c r="H1095" i="2"/>
  <c r="F1092" i="2"/>
  <c r="H1090" i="2"/>
  <c r="H1091" i="2" s="1"/>
  <c r="F1090" i="2"/>
  <c r="H1089" i="2"/>
  <c r="H1088" i="2"/>
  <c r="H1087" i="2"/>
  <c r="H1086" i="2"/>
  <c r="F1083" i="2"/>
  <c r="H1081" i="2"/>
  <c r="H1082" i="2" s="1"/>
  <c r="F1081" i="2"/>
  <c r="H1080" i="2"/>
  <c r="H1079" i="2"/>
  <c r="H1078" i="2"/>
  <c r="H1077" i="2"/>
  <c r="H1076" i="2"/>
  <c r="F1073" i="2"/>
  <c r="H1071" i="2"/>
  <c r="H1072" i="2" s="1"/>
  <c r="F1071" i="2"/>
  <c r="H1070" i="2"/>
  <c r="H1069" i="2"/>
  <c r="F1066" i="2"/>
  <c r="F1064" i="2"/>
  <c r="H1064" i="2" s="1"/>
  <c r="H1065" i="2" s="1"/>
  <c r="H1063" i="2"/>
  <c r="F1060" i="2"/>
  <c r="F1058" i="2"/>
  <c r="H1058" i="2" s="1"/>
  <c r="H1059" i="2" s="1"/>
  <c r="H1057" i="2"/>
  <c r="H1056" i="2"/>
  <c r="H1055" i="2"/>
  <c r="H1054" i="2"/>
  <c r="F1051" i="2"/>
  <c r="F1049" i="2"/>
  <c r="H1049" i="2" s="1"/>
  <c r="H1050" i="2" s="1"/>
  <c r="H1048" i="2"/>
  <c r="H1047" i="2"/>
  <c r="H1046" i="2"/>
  <c r="H1045" i="2"/>
  <c r="H1044" i="2"/>
  <c r="H1043" i="2"/>
  <c r="F1040" i="2"/>
  <c r="F1038" i="2"/>
  <c r="H1038" i="2" s="1"/>
  <c r="H1039" i="2" s="1"/>
  <c r="H1037" i="2"/>
  <c r="H1036" i="2"/>
  <c r="H1035" i="2"/>
  <c r="H1034" i="2"/>
  <c r="F1031" i="2"/>
  <c r="F1029" i="2"/>
  <c r="H1029" i="2" s="1"/>
  <c r="H1030" i="2" s="1"/>
  <c r="H1028" i="2"/>
  <c r="H1027" i="2"/>
  <c r="H1026" i="2"/>
  <c r="F1023" i="2"/>
  <c r="F1021" i="2"/>
  <c r="H1021" i="2" s="1"/>
  <c r="H1022" i="2" s="1"/>
  <c r="H1020" i="2"/>
  <c r="H1019" i="2"/>
  <c r="H1018" i="2"/>
  <c r="H1017" i="2"/>
  <c r="H1016" i="2"/>
  <c r="H1015" i="2"/>
  <c r="H1014" i="2"/>
  <c r="H1013" i="2"/>
  <c r="H1012" i="2"/>
  <c r="H1011" i="2"/>
  <c r="F1008" i="2"/>
  <c r="F1006" i="2"/>
  <c r="H1006" i="2" s="1"/>
  <c r="H1007" i="2" s="1"/>
  <c r="H1005" i="2"/>
  <c r="H1004" i="2"/>
  <c r="H1003" i="2"/>
  <c r="F1000" i="2"/>
  <c r="F998" i="2"/>
  <c r="H998" i="2" s="1"/>
  <c r="H999" i="2" s="1"/>
  <c r="H997" i="2"/>
  <c r="H996" i="2"/>
  <c r="H995" i="2"/>
  <c r="F992" i="2"/>
  <c r="H990" i="2"/>
  <c r="H991" i="2" s="1"/>
  <c r="F990" i="2"/>
  <c r="H989" i="2"/>
  <c r="H988" i="2"/>
  <c r="H987" i="2"/>
  <c r="F984" i="2"/>
  <c r="F982" i="2"/>
  <c r="H982" i="2" s="1"/>
  <c r="H983" i="2" s="1"/>
  <c r="H981" i="2"/>
  <c r="H980" i="2"/>
  <c r="H979" i="2"/>
  <c r="F976" i="2"/>
  <c r="F974" i="2"/>
  <c r="H974" i="2" s="1"/>
  <c r="H975" i="2" s="1"/>
  <c r="H973" i="2"/>
  <c r="F970" i="2"/>
  <c r="H969" i="2"/>
  <c r="H968" i="2"/>
  <c r="F968" i="2"/>
  <c r="H967" i="2"/>
  <c r="F964" i="2"/>
  <c r="H962" i="2"/>
  <c r="H963" i="2" s="1"/>
  <c r="F962" i="2"/>
  <c r="H961" i="2"/>
  <c r="H960" i="2"/>
  <c r="H959" i="2"/>
  <c r="H958" i="2"/>
  <c r="F955" i="2"/>
  <c r="H953" i="2"/>
  <c r="H954" i="2" s="1"/>
  <c r="F953" i="2"/>
  <c r="H952" i="2"/>
  <c r="H951" i="2"/>
  <c r="H950" i="2"/>
  <c r="H949" i="2"/>
  <c r="F946" i="2"/>
  <c r="F944" i="2"/>
  <c r="H944" i="2" s="1"/>
  <c r="H945" i="2" s="1"/>
  <c r="H943" i="2"/>
  <c r="H942" i="2"/>
  <c r="H941" i="2"/>
  <c r="F938" i="2"/>
  <c r="H936" i="2"/>
  <c r="H937" i="2" s="1"/>
  <c r="F936" i="2"/>
  <c r="H935" i="2"/>
  <c r="F932" i="2"/>
  <c r="H930" i="2"/>
  <c r="H931" i="2" s="1"/>
  <c r="F930" i="2"/>
  <c r="H929" i="2"/>
  <c r="H928" i="2"/>
  <c r="H927" i="2"/>
  <c r="H926" i="2"/>
  <c r="H925" i="2"/>
  <c r="H924" i="2"/>
  <c r="H923" i="2"/>
  <c r="H922" i="2"/>
  <c r="F919" i="2"/>
  <c r="F917" i="2"/>
  <c r="H917" i="2" s="1"/>
  <c r="H918" i="2" s="1"/>
  <c r="H916" i="2"/>
  <c r="F913" i="2"/>
  <c r="H911" i="2"/>
  <c r="F911" i="2"/>
  <c r="H910" i="2"/>
  <c r="H909" i="2"/>
  <c r="H908" i="2"/>
  <c r="H907" i="2"/>
  <c r="H906" i="2"/>
  <c r="H905" i="2"/>
  <c r="H912" i="2" s="1"/>
  <c r="H904" i="2"/>
  <c r="H903" i="2"/>
  <c r="F900" i="2"/>
  <c r="H899" i="2"/>
  <c r="H898" i="2"/>
  <c r="F898" i="2"/>
  <c r="H897" i="2"/>
  <c r="H896" i="2"/>
  <c r="H895" i="2"/>
  <c r="H894" i="2"/>
  <c r="H893" i="2"/>
  <c r="F890" i="2"/>
  <c r="F888" i="2"/>
  <c r="H888" i="2" s="1"/>
  <c r="H889" i="2" s="1"/>
  <c r="H887" i="2"/>
  <c r="H886" i="2"/>
  <c r="H885" i="2"/>
  <c r="H884" i="2"/>
  <c r="H883" i="2"/>
  <c r="H882" i="2"/>
  <c r="F879" i="2"/>
  <c r="H877" i="2"/>
  <c r="F877" i="2"/>
  <c r="H876" i="2"/>
  <c r="H878" i="2" s="1"/>
  <c r="H875" i="2"/>
  <c r="F872" i="2"/>
  <c r="H870" i="2"/>
  <c r="H871" i="2" s="1"/>
  <c r="F870" i="2"/>
  <c r="H869" i="2"/>
  <c r="F866" i="2"/>
  <c r="H865" i="2"/>
  <c r="H864" i="2"/>
  <c r="F864" i="2"/>
  <c r="H863" i="2"/>
  <c r="F860" i="2"/>
  <c r="F858" i="2"/>
  <c r="H858" i="2" s="1"/>
  <c r="H859" i="2" s="1"/>
  <c r="H857" i="2"/>
  <c r="F854" i="2"/>
  <c r="H852" i="2"/>
  <c r="H853" i="2" s="1"/>
  <c r="F852" i="2"/>
  <c r="H851" i="2"/>
  <c r="F848" i="2"/>
  <c r="H846" i="2"/>
  <c r="H847" i="2" s="1"/>
  <c r="F846" i="2"/>
  <c r="H845" i="2"/>
  <c r="H844" i="2"/>
  <c r="H843" i="2"/>
  <c r="H842" i="2"/>
  <c r="F839" i="2"/>
  <c r="H837" i="2"/>
  <c r="H838" i="2" s="1"/>
  <c r="F837" i="2"/>
  <c r="H836" i="2"/>
  <c r="F833" i="2"/>
  <c r="H831" i="2"/>
  <c r="H832" i="2" s="1"/>
  <c r="F831" i="2"/>
  <c r="H830" i="2"/>
  <c r="H829" i="2"/>
  <c r="H828" i="2"/>
  <c r="H827" i="2"/>
  <c r="H826" i="2"/>
  <c r="H825" i="2"/>
  <c r="H824" i="2"/>
  <c r="H823" i="2"/>
  <c r="F820" i="2"/>
  <c r="F818" i="2"/>
  <c r="H818" i="2" s="1"/>
  <c r="H819" i="2" s="1"/>
  <c r="H817" i="2"/>
  <c r="H816" i="2"/>
  <c r="H815" i="2"/>
  <c r="H814" i="2"/>
  <c r="H813" i="2"/>
  <c r="H812" i="2"/>
  <c r="F809" i="2"/>
  <c r="H808" i="2"/>
  <c r="H807" i="2"/>
  <c r="F807" i="2"/>
  <c r="H806" i="2"/>
  <c r="H805" i="2"/>
  <c r="H804" i="2"/>
  <c r="H803" i="2"/>
  <c r="F800" i="2"/>
  <c r="F798" i="2"/>
  <c r="H798" i="2" s="1"/>
  <c r="H799" i="2" s="1"/>
  <c r="H797" i="2"/>
  <c r="F794" i="2"/>
  <c r="H792" i="2"/>
  <c r="F792" i="2"/>
  <c r="H791" i="2"/>
  <c r="H793" i="2" s="1"/>
  <c r="H790" i="2"/>
  <c r="F787" i="2"/>
  <c r="H785" i="2"/>
  <c r="H786" i="2" s="1"/>
  <c r="F785" i="2"/>
  <c r="H784" i="2"/>
  <c r="H783" i="2"/>
  <c r="F780" i="2"/>
  <c r="F778" i="2"/>
  <c r="H778" i="2" s="1"/>
  <c r="H779" i="2" s="1"/>
  <c r="H777" i="2"/>
  <c r="H776" i="2"/>
  <c r="F773" i="2"/>
  <c r="H771" i="2"/>
  <c r="H772" i="2" s="1"/>
  <c r="F771" i="2"/>
  <c r="H770" i="2"/>
  <c r="H769" i="2"/>
  <c r="F766" i="2"/>
  <c r="H764" i="2"/>
  <c r="F764" i="2"/>
  <c r="H763" i="2"/>
  <c r="H765" i="2" s="1"/>
  <c r="F760" i="2"/>
  <c r="F758" i="2"/>
  <c r="H758" i="2" s="1"/>
  <c r="H759" i="2" s="1"/>
  <c r="H757" i="2"/>
  <c r="H756" i="2"/>
  <c r="H755" i="2"/>
  <c r="H754" i="2"/>
  <c r="H753" i="2"/>
  <c r="H752" i="2"/>
  <c r="H751" i="2"/>
  <c r="H750" i="2"/>
  <c r="F747" i="2"/>
  <c r="H745" i="2"/>
  <c r="H746" i="2" s="1"/>
  <c r="F745" i="2"/>
  <c r="H744" i="2"/>
  <c r="H743" i="2"/>
  <c r="H742" i="2"/>
  <c r="H741" i="2"/>
  <c r="H740" i="2"/>
  <c r="H739" i="2"/>
  <c r="F736" i="2"/>
  <c r="F734" i="2"/>
  <c r="H734" i="2" s="1"/>
  <c r="H735" i="2" s="1"/>
  <c r="H733" i="2"/>
  <c r="H732" i="2"/>
  <c r="H731" i="2"/>
  <c r="H730" i="2"/>
  <c r="F727" i="2"/>
  <c r="F725" i="2"/>
  <c r="H725" i="2" s="1"/>
  <c r="H726" i="2" s="1"/>
  <c r="H724" i="2"/>
  <c r="F721" i="2"/>
  <c r="H719" i="2"/>
  <c r="H720" i="2" s="1"/>
  <c r="F719" i="2"/>
  <c r="H718" i="2"/>
  <c r="H717" i="2"/>
  <c r="F714" i="2"/>
  <c r="H712" i="2"/>
  <c r="H713" i="2" s="1"/>
  <c r="F712" i="2"/>
  <c r="H711" i="2"/>
  <c r="H710" i="2"/>
  <c r="F707" i="2"/>
  <c r="H705" i="2"/>
  <c r="H706" i="2" s="1"/>
  <c r="F705" i="2"/>
  <c r="H704" i="2"/>
  <c r="H703" i="2"/>
  <c r="F700" i="2"/>
  <c r="H700" i="2" s="1"/>
  <c r="H701" i="2" s="1"/>
  <c r="H699" i="2"/>
  <c r="H698" i="2"/>
  <c r="F698" i="2"/>
  <c r="H697" i="2"/>
  <c r="H696" i="2"/>
  <c r="F693" i="2"/>
  <c r="H691" i="2"/>
  <c r="H692" i="2" s="1"/>
  <c r="F691" i="2"/>
  <c r="H690" i="2"/>
  <c r="F687" i="2"/>
  <c r="F685" i="2"/>
  <c r="H685" i="2" s="1"/>
  <c r="H686" i="2" s="1"/>
  <c r="H684" i="2"/>
  <c r="H683" i="2"/>
  <c r="H682" i="2"/>
  <c r="H681" i="2"/>
  <c r="H680" i="2"/>
  <c r="H679" i="2"/>
  <c r="H678" i="2"/>
  <c r="H677" i="2"/>
  <c r="F674" i="2"/>
  <c r="F672" i="2"/>
  <c r="H672" i="2" s="1"/>
  <c r="H673" i="2" s="1"/>
  <c r="H671" i="2"/>
  <c r="H670" i="2"/>
  <c r="H669" i="2"/>
  <c r="H668" i="2"/>
  <c r="H667" i="2"/>
  <c r="H666" i="2"/>
  <c r="F663" i="2"/>
  <c r="H662" i="2"/>
  <c r="H661" i="2"/>
  <c r="F661" i="2"/>
  <c r="H660" i="2"/>
  <c r="H659" i="2"/>
  <c r="H658" i="2"/>
  <c r="F655" i="2"/>
  <c r="F653" i="2"/>
  <c r="H653" i="2" s="1"/>
  <c r="H654" i="2" s="1"/>
  <c r="H652" i="2"/>
  <c r="F649" i="2"/>
  <c r="F647" i="2"/>
  <c r="H647" i="2" s="1"/>
  <c r="H648" i="2" s="1"/>
  <c r="H646" i="2"/>
  <c r="F643" i="2"/>
  <c r="H643" i="2" s="1"/>
  <c r="H644" i="2" s="1"/>
  <c r="H642" i="2"/>
  <c r="H641" i="2"/>
  <c r="F641" i="2"/>
  <c r="H640" i="2"/>
  <c r="F637" i="2"/>
  <c r="F635" i="2"/>
  <c r="H635" i="2" s="1"/>
  <c r="H636" i="2" s="1"/>
  <c r="H634" i="2"/>
  <c r="F631" i="2"/>
  <c r="F629" i="2"/>
  <c r="H629" i="2" s="1"/>
  <c r="H630" i="2" s="1"/>
  <c r="H628" i="2"/>
  <c r="F625" i="2"/>
  <c r="H623" i="2"/>
  <c r="H624" i="2" s="1"/>
  <c r="F623" i="2"/>
  <c r="H622" i="2"/>
  <c r="H621" i="2"/>
  <c r="H620" i="2"/>
  <c r="H619" i="2"/>
  <c r="H618" i="2"/>
  <c r="H617" i="2"/>
  <c r="H616" i="2"/>
  <c r="H615" i="2"/>
  <c r="F612" i="2"/>
  <c r="F610" i="2"/>
  <c r="H610" i="2" s="1"/>
  <c r="H611" i="2" s="1"/>
  <c r="H609" i="2"/>
  <c r="H608" i="2"/>
  <c r="H607" i="2"/>
  <c r="H606" i="2"/>
  <c r="H605" i="2"/>
  <c r="F602" i="2"/>
  <c r="F600" i="2"/>
  <c r="H600" i="2" s="1"/>
  <c r="H601" i="2" s="1"/>
  <c r="H599" i="2"/>
  <c r="F596" i="2"/>
  <c r="H594" i="2"/>
  <c r="H595" i="2" s="1"/>
  <c r="F594" i="2"/>
  <c r="H593" i="2"/>
  <c r="H592" i="2"/>
  <c r="H591" i="2"/>
  <c r="H590" i="2"/>
  <c r="H589" i="2"/>
  <c r="H588" i="2"/>
  <c r="F585" i="2"/>
  <c r="F583" i="2"/>
  <c r="H583" i="2" s="1"/>
  <c r="H584" i="2" s="1"/>
  <c r="H582" i="2"/>
  <c r="F579" i="2"/>
  <c r="H577" i="2"/>
  <c r="H578" i="2" s="1"/>
  <c r="F577" i="2"/>
  <c r="H576" i="2"/>
  <c r="H575" i="2"/>
  <c r="H574" i="2"/>
  <c r="H573" i="2"/>
  <c r="H572" i="2"/>
  <c r="H571" i="2"/>
  <c r="F568" i="2"/>
  <c r="F566" i="2"/>
  <c r="H566" i="2" s="1"/>
  <c r="H567" i="2" s="1"/>
  <c r="H565" i="2"/>
  <c r="H564" i="2"/>
  <c r="H563" i="2"/>
  <c r="H562" i="2"/>
  <c r="F559" i="2"/>
  <c r="H557" i="2"/>
  <c r="H558" i="2" s="1"/>
  <c r="F557" i="2"/>
  <c r="H556" i="2"/>
  <c r="H555" i="2"/>
  <c r="H554" i="2"/>
  <c r="F551" i="2"/>
  <c r="F549" i="2"/>
  <c r="H549" i="2" s="1"/>
  <c r="H550" i="2" s="1"/>
  <c r="H548" i="2"/>
  <c r="F545" i="2"/>
  <c r="H543" i="2"/>
  <c r="H544" i="2" s="1"/>
  <c r="F543" i="2"/>
  <c r="H542" i="2"/>
  <c r="F539" i="2"/>
  <c r="H537" i="2"/>
  <c r="H538" i="2" s="1"/>
  <c r="F537" i="2"/>
  <c r="H536" i="2"/>
  <c r="F533" i="2"/>
  <c r="H532" i="2"/>
  <c r="H533" i="2" s="1"/>
  <c r="H534" i="2" s="1"/>
  <c r="H531" i="2"/>
  <c r="F531" i="2"/>
  <c r="H530" i="2"/>
  <c r="F527" i="2"/>
  <c r="F525" i="2"/>
  <c r="H525" i="2" s="1"/>
  <c r="H526" i="2" s="1"/>
  <c r="H524" i="2"/>
  <c r="F521" i="2"/>
  <c r="F519" i="2"/>
  <c r="H519" i="2" s="1"/>
  <c r="H520" i="2" s="1"/>
  <c r="H518" i="2"/>
  <c r="H517" i="2"/>
  <c r="H516" i="2"/>
  <c r="H515" i="2"/>
  <c r="H514" i="2"/>
  <c r="H513" i="2"/>
  <c r="H512" i="2"/>
  <c r="H511" i="2"/>
  <c r="F508" i="2"/>
  <c r="H506" i="2"/>
  <c r="H507" i="2" s="1"/>
  <c r="F506" i="2"/>
  <c r="H505" i="2"/>
  <c r="H504" i="2"/>
  <c r="H503" i="2"/>
  <c r="H502" i="2"/>
  <c r="H501" i="2"/>
  <c r="F498" i="2"/>
  <c r="F496" i="2"/>
  <c r="H496" i="2" s="1"/>
  <c r="H497" i="2" s="1"/>
  <c r="H495" i="2"/>
  <c r="F492" i="2"/>
  <c r="F490" i="2"/>
  <c r="H490" i="2" s="1"/>
  <c r="H491" i="2" s="1"/>
  <c r="H489" i="2"/>
  <c r="H488" i="2"/>
  <c r="H487" i="2"/>
  <c r="H486" i="2"/>
  <c r="H485" i="2"/>
  <c r="H484" i="2"/>
  <c r="H483" i="2"/>
  <c r="H482" i="2"/>
  <c r="F479" i="2"/>
  <c r="H477" i="2"/>
  <c r="H478" i="2" s="1"/>
  <c r="F477" i="2"/>
  <c r="H476" i="2"/>
  <c r="F473" i="2"/>
  <c r="H472" i="2"/>
  <c r="H473" i="2" s="1"/>
  <c r="H474" i="2" s="1"/>
  <c r="H471" i="2"/>
  <c r="F471" i="2"/>
  <c r="H470" i="2"/>
  <c r="H469" i="2"/>
  <c r="H468" i="2"/>
  <c r="H467" i="2"/>
  <c r="H466" i="2"/>
  <c r="H465" i="2"/>
  <c r="H464" i="2"/>
  <c r="H463" i="2"/>
  <c r="F460" i="2"/>
  <c r="F458" i="2"/>
  <c r="H458" i="2" s="1"/>
  <c r="H459" i="2" s="1"/>
  <c r="H457" i="2"/>
  <c r="H456" i="2"/>
  <c r="H455" i="2"/>
  <c r="F452" i="2"/>
  <c r="H450" i="2"/>
  <c r="F450" i="2"/>
  <c r="H449" i="2"/>
  <c r="H451" i="2" s="1"/>
  <c r="F446" i="2"/>
  <c r="F444" i="2"/>
  <c r="H444" i="2" s="1"/>
  <c r="H445" i="2" s="1"/>
  <c r="H443" i="2"/>
  <c r="H442" i="2"/>
  <c r="H441" i="2"/>
  <c r="H440" i="2"/>
  <c r="H439" i="2"/>
  <c r="H438" i="2"/>
  <c r="H437" i="2"/>
  <c r="H436" i="2"/>
  <c r="F433" i="2"/>
  <c r="H431" i="2"/>
  <c r="H432" i="2" s="1"/>
  <c r="F431" i="2"/>
  <c r="H430" i="2"/>
  <c r="F427" i="2"/>
  <c r="F425" i="2"/>
  <c r="H425" i="2" s="1"/>
  <c r="H426" i="2" s="1"/>
  <c r="H424" i="2"/>
  <c r="F421" i="2"/>
  <c r="F419" i="2"/>
  <c r="H419" i="2" s="1"/>
  <c r="H420" i="2" s="1"/>
  <c r="H418" i="2"/>
  <c r="F415" i="2"/>
  <c r="H415" i="2" s="1"/>
  <c r="H416" i="2" s="1"/>
  <c r="H414" i="2"/>
  <c r="H413" i="2"/>
  <c r="F413" i="2"/>
  <c r="H412" i="2"/>
  <c r="F409" i="2"/>
  <c r="F407" i="2"/>
  <c r="H407" i="2" s="1"/>
  <c r="H408" i="2" s="1"/>
  <c r="H406" i="2"/>
  <c r="H405" i="2"/>
  <c r="H404" i="2"/>
  <c r="H403" i="2"/>
  <c r="H402" i="2"/>
  <c r="F399" i="2"/>
  <c r="F397" i="2"/>
  <c r="H397" i="2" s="1"/>
  <c r="H398" i="2" s="1"/>
  <c r="H396" i="2"/>
  <c r="H395" i="2"/>
  <c r="H394" i="2"/>
  <c r="F391" i="2"/>
  <c r="H389" i="2"/>
  <c r="H390" i="2" s="1"/>
  <c r="F389" i="2"/>
  <c r="H388" i="2"/>
  <c r="F385" i="2"/>
  <c r="H383" i="2"/>
  <c r="H384" i="2" s="1"/>
  <c r="F383" i="2"/>
  <c r="H382" i="2"/>
  <c r="F379" i="2"/>
  <c r="H378" i="2"/>
  <c r="H377" i="2"/>
  <c r="F377" i="2"/>
  <c r="H376" i="2"/>
  <c r="F373" i="2"/>
  <c r="H371" i="2"/>
  <c r="H372" i="2" s="1"/>
  <c r="F371" i="2"/>
  <c r="H370" i="2"/>
  <c r="H369" i="2"/>
  <c r="H368" i="2"/>
  <c r="H367" i="2"/>
  <c r="H366" i="2"/>
  <c r="H365" i="2"/>
  <c r="H364" i="2"/>
  <c r="H363" i="2"/>
  <c r="F360" i="2"/>
  <c r="H358" i="2"/>
  <c r="H359" i="2" s="1"/>
  <c r="F358" i="2"/>
  <c r="H357" i="2"/>
  <c r="F354" i="2"/>
  <c r="H353" i="2"/>
  <c r="H352" i="2"/>
  <c r="F352" i="2"/>
  <c r="H351" i="2"/>
  <c r="F348" i="2"/>
  <c r="F346" i="2"/>
  <c r="H346" i="2" s="1"/>
  <c r="H347" i="2" s="1"/>
  <c r="H345" i="2"/>
  <c r="H344" i="2"/>
  <c r="H343" i="2"/>
  <c r="H342" i="2"/>
  <c r="H341" i="2"/>
  <c r="F338" i="2"/>
  <c r="F336" i="2"/>
  <c r="H336" i="2" s="1"/>
  <c r="H337" i="2" s="1"/>
  <c r="H335" i="2"/>
  <c r="H334" i="2"/>
  <c r="H333" i="2"/>
  <c r="H332" i="2"/>
  <c r="F329" i="2"/>
  <c r="F327" i="2"/>
  <c r="H327" i="2" s="1"/>
  <c r="H328" i="2" s="1"/>
  <c r="H326" i="2"/>
  <c r="H325" i="2"/>
  <c r="F322" i="2"/>
  <c r="H321" i="2"/>
  <c r="H320" i="2"/>
  <c r="F320" i="2"/>
  <c r="H319" i="2"/>
  <c r="H318" i="2"/>
  <c r="F315" i="2"/>
  <c r="H314" i="2"/>
  <c r="H313" i="2"/>
  <c r="F313" i="2"/>
  <c r="H312" i="2"/>
  <c r="H311" i="2"/>
  <c r="F308" i="2"/>
  <c r="F306" i="2"/>
  <c r="H306" i="2" s="1"/>
  <c r="H307" i="2" s="1"/>
  <c r="H305" i="2"/>
  <c r="F302" i="2"/>
  <c r="H300" i="2"/>
  <c r="F300" i="2"/>
  <c r="H299" i="2"/>
  <c r="H298" i="2"/>
  <c r="H297" i="2"/>
  <c r="H296" i="2"/>
  <c r="H295" i="2"/>
  <c r="H294" i="2"/>
  <c r="H293" i="2"/>
  <c r="H292" i="2"/>
  <c r="H301" i="2" s="1"/>
  <c r="F289" i="2"/>
  <c r="H287" i="2"/>
  <c r="H288" i="2" s="1"/>
  <c r="F287" i="2"/>
  <c r="H286" i="2"/>
  <c r="H285" i="2"/>
  <c r="F282" i="2"/>
  <c r="H280" i="2"/>
  <c r="F280" i="2"/>
  <c r="H279" i="2"/>
  <c r="H281" i="2" s="1"/>
  <c r="F276" i="2"/>
  <c r="F274" i="2"/>
  <c r="H274" i="2" s="1"/>
  <c r="H275" i="2" s="1"/>
  <c r="H273" i="2"/>
  <c r="H272" i="2"/>
  <c r="H271" i="2"/>
  <c r="H270" i="2"/>
  <c r="H269" i="2"/>
  <c r="H268" i="2"/>
  <c r="F265" i="2"/>
  <c r="H264" i="2"/>
  <c r="H263" i="2"/>
  <c r="F263" i="2"/>
  <c r="H262" i="2"/>
  <c r="H261" i="2"/>
  <c r="H260" i="2"/>
  <c r="H259" i="2"/>
  <c r="F256" i="2"/>
  <c r="H254" i="2"/>
  <c r="H255" i="2" s="1"/>
  <c r="F254" i="2"/>
  <c r="H253" i="2"/>
  <c r="F250" i="2"/>
  <c r="F248" i="2"/>
  <c r="H248" i="2" s="1"/>
  <c r="H249" i="2" s="1"/>
  <c r="H247" i="2"/>
  <c r="F244" i="2"/>
  <c r="F242" i="2"/>
  <c r="H242" i="2" s="1"/>
  <c r="H243" i="2" s="1"/>
  <c r="H241" i="2"/>
  <c r="F238" i="2"/>
  <c r="H236" i="2"/>
  <c r="H237" i="2" s="1"/>
  <c r="F236" i="2"/>
  <c r="H235" i="2"/>
  <c r="F232" i="2"/>
  <c r="F230" i="2"/>
  <c r="H230" i="2" s="1"/>
  <c r="H231" i="2" s="1"/>
  <c r="H229" i="2"/>
  <c r="F226" i="2"/>
  <c r="H224" i="2"/>
  <c r="F224" i="2"/>
  <c r="H223" i="2"/>
  <c r="H225" i="2" s="1"/>
  <c r="F220" i="2"/>
  <c r="F218" i="2"/>
  <c r="H218" i="2" s="1"/>
  <c r="H219" i="2" s="1"/>
  <c r="H217" i="2"/>
  <c r="H216" i="2"/>
  <c r="H215" i="2"/>
  <c r="H214" i="2"/>
  <c r="H213" i="2"/>
  <c r="H212" i="2"/>
  <c r="H211" i="2"/>
  <c r="H210" i="2"/>
  <c r="F207" i="2"/>
  <c r="H205" i="2"/>
  <c r="H206" i="2" s="1"/>
  <c r="F205" i="2"/>
  <c r="H204" i="2"/>
  <c r="H203" i="2"/>
  <c r="H202" i="2"/>
  <c r="H201" i="2"/>
  <c r="H200" i="2"/>
  <c r="H199" i="2"/>
  <c r="F196" i="2"/>
  <c r="F194" i="2"/>
  <c r="H194" i="2" s="1"/>
  <c r="H195" i="2" s="1"/>
  <c r="H193" i="2"/>
  <c r="H192" i="2"/>
  <c r="F189" i="2"/>
  <c r="H188" i="2"/>
  <c r="H189" i="2" s="1"/>
  <c r="H190" i="2" s="1"/>
  <c r="H187" i="2"/>
  <c r="F187" i="2"/>
  <c r="H186" i="2"/>
  <c r="F183" i="2"/>
  <c r="F181" i="2"/>
  <c r="H181" i="2" s="1"/>
  <c r="H182" i="2" s="1"/>
  <c r="H180" i="2"/>
  <c r="H179" i="2"/>
  <c r="H178" i="2"/>
  <c r="H177" i="2"/>
  <c r="H176" i="2"/>
  <c r="H175" i="2"/>
  <c r="F172" i="2"/>
  <c r="F170" i="2"/>
  <c r="H170" i="2" s="1"/>
  <c r="H171" i="2" s="1"/>
  <c r="H169" i="2"/>
  <c r="F166" i="2"/>
  <c r="F164" i="2"/>
  <c r="H164" i="2" s="1"/>
  <c r="H165" i="2" s="1"/>
  <c r="H163" i="2"/>
  <c r="H162" i="2"/>
  <c r="H161" i="2"/>
  <c r="H160" i="2"/>
  <c r="H159" i="2"/>
  <c r="H158" i="2"/>
  <c r="F155" i="2"/>
  <c r="H154" i="2"/>
  <c r="H153" i="2"/>
  <c r="F153" i="2"/>
  <c r="H152" i="2"/>
  <c r="F149" i="2"/>
  <c r="F147" i="2"/>
  <c r="H147" i="2" s="1"/>
  <c r="H148" i="2" s="1"/>
  <c r="H146" i="2"/>
  <c r="H145" i="2"/>
  <c r="H144" i="2"/>
  <c r="H143" i="2"/>
  <c r="H142" i="2"/>
  <c r="H141" i="2"/>
  <c r="F138" i="2"/>
  <c r="H136" i="2"/>
  <c r="H137" i="2" s="1"/>
  <c r="F136" i="2"/>
  <c r="H135" i="2"/>
  <c r="F132" i="2"/>
  <c r="H131" i="2"/>
  <c r="H132" i="2" s="1"/>
  <c r="H133" i="2" s="1"/>
  <c r="H130" i="2"/>
  <c r="F130" i="2"/>
  <c r="H129" i="2"/>
  <c r="H128" i="2"/>
  <c r="H127" i="2"/>
  <c r="H126" i="2"/>
  <c r="H125" i="2"/>
  <c r="H124" i="2"/>
  <c r="F121" i="2"/>
  <c r="H119" i="2"/>
  <c r="H120" i="2" s="1"/>
  <c r="F119" i="2"/>
  <c r="H118" i="2"/>
  <c r="F115" i="2"/>
  <c r="F113" i="2"/>
  <c r="H113" i="2" s="1"/>
  <c r="H114" i="2" s="1"/>
  <c r="H112" i="2"/>
  <c r="H111" i="2"/>
  <c r="H110" i="2"/>
  <c r="H109" i="2"/>
  <c r="H108" i="2"/>
  <c r="H107" i="2"/>
  <c r="H106" i="2"/>
  <c r="H105" i="2"/>
  <c r="F102" i="2"/>
  <c r="H102" i="2" s="1"/>
  <c r="H103" i="2" s="1"/>
  <c r="H101" i="2"/>
  <c r="H100" i="2"/>
  <c r="F100" i="2"/>
  <c r="H99" i="2"/>
  <c r="F96" i="2"/>
  <c r="F94" i="2"/>
  <c r="H94" i="2" s="1"/>
  <c r="H95" i="2" s="1"/>
  <c r="H93" i="2"/>
  <c r="H92" i="2"/>
  <c r="H91" i="2"/>
  <c r="H90" i="2"/>
  <c r="H89" i="2"/>
  <c r="H88" i="2"/>
  <c r="F85" i="2"/>
  <c r="H83" i="2"/>
  <c r="H84" i="2" s="1"/>
  <c r="F83" i="2"/>
  <c r="H82" i="2"/>
  <c r="F79" i="2"/>
  <c r="F77" i="2"/>
  <c r="H77" i="2" s="1"/>
  <c r="H78" i="2" s="1"/>
  <c r="H76" i="2"/>
  <c r="H75" i="2"/>
  <c r="H74" i="2"/>
  <c r="H73" i="2"/>
  <c r="H72" i="2"/>
  <c r="H71" i="2"/>
  <c r="F68" i="2"/>
  <c r="F66" i="2"/>
  <c r="H66" i="2" s="1"/>
  <c r="H67" i="2" s="1"/>
  <c r="H65" i="2"/>
  <c r="H64" i="2"/>
  <c r="H63" i="2"/>
  <c r="H62" i="2"/>
  <c r="H61" i="2"/>
  <c r="H60" i="2"/>
  <c r="H59" i="2"/>
  <c r="H58" i="2"/>
  <c r="H57" i="2"/>
  <c r="H56" i="2"/>
  <c r="F53" i="2"/>
  <c r="H51" i="2"/>
  <c r="F51" i="2"/>
  <c r="H50" i="2"/>
  <c r="H52" i="2" s="1"/>
  <c r="F47" i="2"/>
  <c r="F45" i="2"/>
  <c r="H45" i="2" s="1"/>
  <c r="H46" i="2" s="1"/>
  <c r="H44" i="2"/>
  <c r="H43" i="2"/>
  <c r="H42" i="2"/>
  <c r="H41" i="2"/>
  <c r="H40" i="2"/>
  <c r="H39" i="2"/>
  <c r="H38" i="2"/>
  <c r="H37" i="2"/>
  <c r="F34" i="2"/>
  <c r="H32" i="2"/>
  <c r="H33" i="2" s="1"/>
  <c r="F32" i="2"/>
  <c r="H31" i="2"/>
  <c r="F28" i="2"/>
  <c r="F26" i="2"/>
  <c r="H26" i="2" s="1"/>
  <c r="H27" i="2" s="1"/>
  <c r="H25" i="2"/>
  <c r="H24" i="2"/>
  <c r="H23" i="2"/>
  <c r="H22" i="2"/>
  <c r="H21" i="2"/>
  <c r="H20" i="2"/>
  <c r="H19" i="2"/>
  <c r="H18" i="2"/>
  <c r="F15" i="2"/>
  <c r="F13" i="2"/>
  <c r="H13" i="2" s="1"/>
  <c r="H14" i="2" s="1"/>
  <c r="H12" i="2"/>
  <c r="H121" i="2" l="1"/>
  <c r="H122" i="2" s="1"/>
  <c r="H207" i="2"/>
  <c r="H208" i="2" s="1"/>
  <c r="H385" i="2"/>
  <c r="H386" i="2"/>
  <c r="H568" i="2"/>
  <c r="H569" i="2" s="1"/>
  <c r="H2088" i="2"/>
  <c r="H2089" i="2" s="1"/>
  <c r="H79" i="2"/>
  <c r="H80" i="2" s="1"/>
  <c r="H521" i="2"/>
  <c r="H522" i="2" s="1"/>
  <c r="H1060" i="2"/>
  <c r="H1061" i="2" s="1"/>
  <c r="H1287" i="2"/>
  <c r="H1288" i="2" s="1"/>
  <c r="H1457" i="2"/>
  <c r="H1458" i="2" s="1"/>
  <c r="H1595" i="2"/>
  <c r="H1596" i="2" s="1"/>
  <c r="H1910" i="2"/>
  <c r="H1911" i="2" s="1"/>
  <c r="H2323" i="2"/>
  <c r="H2324" i="2" s="1"/>
  <c r="H2647" i="2"/>
  <c r="H2648" i="2" s="1"/>
  <c r="H479" i="2"/>
  <c r="H480" i="2" s="1"/>
  <c r="H839" i="2"/>
  <c r="H840" i="2" s="1"/>
  <c r="H1691" i="2"/>
  <c r="H1692" i="2" s="1"/>
  <c r="H1998" i="2"/>
  <c r="H1999" i="2" s="1"/>
  <c r="H2234" i="2"/>
  <c r="H2235" i="2" s="1"/>
  <c r="H2453" i="2"/>
  <c r="H2454" i="2" s="1"/>
  <c r="H2550" i="2"/>
  <c r="H2551" i="2" s="1"/>
  <c r="H2601" i="2"/>
  <c r="H2602" i="2" s="1"/>
  <c r="H2694" i="2"/>
  <c r="H2693" i="2"/>
  <c r="H2741" i="2"/>
  <c r="H2742" i="2" s="1"/>
  <c r="H2793" i="2"/>
  <c r="H2794" i="2" s="1"/>
  <c r="H166" i="2"/>
  <c r="H167" i="2" s="1"/>
  <c r="H348" i="2"/>
  <c r="H349" i="2" s="1"/>
  <c r="H707" i="2"/>
  <c r="H708" i="2" s="1"/>
  <c r="H800" i="2"/>
  <c r="H801" i="2" s="1"/>
  <c r="H1153" i="2"/>
  <c r="H1154" i="2" s="1"/>
  <c r="H1247" i="2"/>
  <c r="H1248" i="2" s="1"/>
  <c r="H2044" i="2"/>
  <c r="H2045" i="2" s="1"/>
  <c r="H2094" i="2"/>
  <c r="H2095" i="2" s="1"/>
  <c r="H391" i="2"/>
  <c r="H392" i="2" s="1"/>
  <c r="H527" i="2"/>
  <c r="H528" i="2" s="1"/>
  <c r="H1066" i="2"/>
  <c r="H1067" i="2" s="1"/>
  <c r="H1375" i="2"/>
  <c r="H1376" i="2" s="1"/>
  <c r="H1419" i="2"/>
  <c r="H1420" i="2" s="1"/>
  <c r="H2278" i="2"/>
  <c r="H2279" i="2" s="1"/>
  <c r="H2371" i="2"/>
  <c r="H2372" i="2" s="1"/>
  <c r="H2505" i="2"/>
  <c r="H2506" i="2" s="1"/>
  <c r="H85" i="2"/>
  <c r="H86" i="2" s="1"/>
  <c r="H1505" i="2"/>
  <c r="H1506" i="2" s="1"/>
  <c r="H1602" i="2"/>
  <c r="H1603" i="2" s="1"/>
  <c r="H1697" i="2"/>
  <c r="H1698" i="2" s="1"/>
  <c r="H1783" i="2"/>
  <c r="H1784" i="2" s="1"/>
  <c r="H2188" i="2"/>
  <c r="H2189" i="2" s="1"/>
  <c r="H2414" i="2"/>
  <c r="H2415" i="2"/>
  <c r="H172" i="2"/>
  <c r="H173" i="2" s="1"/>
  <c r="H308" i="2"/>
  <c r="H309" i="2" s="1"/>
  <c r="H890" i="2"/>
  <c r="H891" i="2" s="1"/>
  <c r="H1159" i="2"/>
  <c r="H1160" i="2" s="1"/>
  <c r="H1464" i="2"/>
  <c r="H1465" i="2" s="1"/>
  <c r="H1549" i="2"/>
  <c r="H1550" i="2" s="1"/>
  <c r="H1649" i="2"/>
  <c r="H1650" i="2" s="1"/>
  <c r="H2050" i="2"/>
  <c r="H2051" i="2" s="1"/>
  <c r="H2100" i="2"/>
  <c r="H2101" i="2" s="1"/>
  <c r="H2655" i="2"/>
  <c r="H2656" i="2" s="1"/>
  <c r="H2800" i="2"/>
  <c r="H2801" i="2" s="1"/>
  <c r="H266" i="2"/>
  <c r="H976" i="2"/>
  <c r="H977" i="2" s="1"/>
  <c r="H1111" i="2"/>
  <c r="H1112" i="2" s="1"/>
  <c r="H1745" i="2"/>
  <c r="H1746" i="2" s="1"/>
  <c r="H1836" i="2"/>
  <c r="H1837" i="2" s="1"/>
  <c r="H1873" i="2"/>
  <c r="H1874" i="2" s="1"/>
  <c r="H2241" i="2"/>
  <c r="H2242" i="2"/>
  <c r="H2332" i="2"/>
  <c r="H2333" i="2" s="1"/>
  <c r="H2701" i="2"/>
  <c r="H2702" i="2" s="1"/>
  <c r="H2748" i="2"/>
  <c r="H2749" i="2" s="1"/>
  <c r="H714" i="2"/>
  <c r="H715" i="2" s="1"/>
  <c r="H932" i="2"/>
  <c r="H933" i="2" s="1"/>
  <c r="H1023" i="2"/>
  <c r="H1024" i="2" s="1"/>
  <c r="H1208" i="2"/>
  <c r="H1209" i="2" s="1"/>
  <c r="H1382" i="2"/>
  <c r="H1383" i="2" s="1"/>
  <c r="H1789" i="2"/>
  <c r="H1790" i="2" s="1"/>
  <c r="H1919" i="2"/>
  <c r="H1920" i="2" s="1"/>
  <c r="H2007" i="2"/>
  <c r="H2006" i="2"/>
  <c r="H2146" i="2"/>
  <c r="H2147" i="2" s="1"/>
  <c r="H2462" i="2"/>
  <c r="H2463" i="2" s="1"/>
  <c r="H47" i="2"/>
  <c r="H48" i="2" s="1"/>
  <c r="H399" i="2"/>
  <c r="H400" i="2" s="1"/>
  <c r="H446" i="2"/>
  <c r="H447" i="2" s="1"/>
  <c r="H580" i="2"/>
  <c r="H579" i="2"/>
  <c r="H760" i="2"/>
  <c r="H761" i="2" s="1"/>
  <c r="H848" i="2"/>
  <c r="H849" i="2" s="1"/>
  <c r="H1073" i="2"/>
  <c r="H1074" i="2" s="1"/>
  <c r="H1165" i="2"/>
  <c r="H1166" i="2" s="1"/>
  <c r="H1555" i="2"/>
  <c r="H1556" i="2" s="1"/>
  <c r="H2513" i="2"/>
  <c r="H2514" i="2" s="1"/>
  <c r="H220" i="2"/>
  <c r="H221" i="2" s="1"/>
  <c r="H626" i="2"/>
  <c r="H625" i="2"/>
  <c r="H674" i="2"/>
  <c r="H675" i="2" s="1"/>
  <c r="H1117" i="2"/>
  <c r="H1118" i="2" s="1"/>
  <c r="H1299" i="2"/>
  <c r="H1300" i="2" s="1"/>
  <c r="H1339" i="2"/>
  <c r="H1340" i="2" s="1"/>
  <c r="H2196" i="2"/>
  <c r="H2197" i="2" s="1"/>
  <c r="H2807" i="2"/>
  <c r="H2808" i="2" s="1"/>
  <c r="H53" i="2"/>
  <c r="H54" i="2" s="1"/>
  <c r="H452" i="2"/>
  <c r="H453" i="2" s="1"/>
  <c r="H766" i="2"/>
  <c r="H767" i="2" s="1"/>
  <c r="H1705" i="2"/>
  <c r="H1706" i="2" s="1"/>
  <c r="H1964" i="2"/>
  <c r="H1965" i="2" s="1"/>
  <c r="H2468" i="2"/>
  <c r="H2469" i="2" s="1"/>
  <c r="H2755" i="2"/>
  <c r="H2756" i="2" s="1"/>
  <c r="H226" i="2"/>
  <c r="H227" i="2" s="1"/>
  <c r="H360" i="2"/>
  <c r="H361" i="2" s="1"/>
  <c r="H493" i="2"/>
  <c r="H492" i="2"/>
  <c r="H585" i="2"/>
  <c r="H586" i="2" s="1"/>
  <c r="H938" i="2"/>
  <c r="H939" i="2" s="1"/>
  <c r="H984" i="2"/>
  <c r="H985" i="2" s="1"/>
  <c r="H1171" i="2"/>
  <c r="H1172" i="2" s="1"/>
  <c r="H1561" i="2"/>
  <c r="H1562" i="2" s="1"/>
  <c r="H2109" i="2"/>
  <c r="H2110" i="2" s="1"/>
  <c r="H2289" i="2"/>
  <c r="H2290" i="2" s="1"/>
  <c r="H2563" i="2"/>
  <c r="H2564" i="2" s="1"/>
  <c r="H2614" i="2"/>
  <c r="H2615" i="2"/>
  <c r="H96" i="2"/>
  <c r="H97" i="2" s="1"/>
  <c r="H539" i="2"/>
  <c r="H540" i="2" s="1"/>
  <c r="H631" i="2"/>
  <c r="H632" i="2" s="1"/>
  <c r="H721" i="2"/>
  <c r="H722" i="2" s="1"/>
  <c r="H854" i="2"/>
  <c r="H855" i="2" s="1"/>
  <c r="H1032" i="2"/>
  <c r="H1031" i="2"/>
  <c r="H1123" i="2"/>
  <c r="H1124" i="2" s="1"/>
  <c r="H1345" i="2"/>
  <c r="H1346" i="2" s="1"/>
  <c r="H1515" i="2"/>
  <c r="H1516" i="2" s="1"/>
  <c r="H1612" i="2"/>
  <c r="H1613" i="2"/>
  <c r="H1797" i="2"/>
  <c r="H1798" i="2" s="1"/>
  <c r="H1882" i="2"/>
  <c r="H1883" i="2" s="1"/>
  <c r="H2709" i="2"/>
  <c r="H2710" i="2" s="1"/>
  <c r="H138" i="2"/>
  <c r="H139" i="2" s="1"/>
  <c r="H183" i="2"/>
  <c r="H184" i="2" s="1"/>
  <c r="H1306" i="2"/>
  <c r="H1307" i="2" s="1"/>
  <c r="H1391" i="2"/>
  <c r="H1392" i="2" s="1"/>
  <c r="H1432" i="2"/>
  <c r="H1433" i="2" s="1"/>
  <c r="H1927" i="2"/>
  <c r="H1928" i="2"/>
  <c r="H2015" i="2"/>
  <c r="H2016" i="2" s="1"/>
  <c r="H2251" i="2"/>
  <c r="H2250" i="2"/>
  <c r="H2383" i="2"/>
  <c r="H2384" i="2" s="1"/>
  <c r="H2426" i="2"/>
  <c r="H2427" i="2" s="1"/>
  <c r="H2521" i="2"/>
  <c r="H2522" i="2" s="1"/>
  <c r="H2814" i="2"/>
  <c r="H2815" i="2" s="1"/>
  <c r="H276" i="2"/>
  <c r="H277" i="2" s="1"/>
  <c r="H498" i="2"/>
  <c r="H499" i="2" s="1"/>
  <c r="H2295" i="2"/>
  <c r="H2296" i="2" s="1"/>
  <c r="H2569" i="2"/>
  <c r="H2570" i="2" s="1"/>
  <c r="H2620" i="2"/>
  <c r="H2621" i="2" s="1"/>
  <c r="H2667" i="2"/>
  <c r="H2668" i="2" s="1"/>
  <c r="H2762" i="2"/>
  <c r="H2763" i="2" s="1"/>
  <c r="H409" i="2"/>
  <c r="H410" i="2" s="1"/>
  <c r="H637" i="2"/>
  <c r="H638" i="2" s="1"/>
  <c r="H727" i="2"/>
  <c r="H728" i="2" s="1"/>
  <c r="H861" i="2"/>
  <c r="H860" i="2"/>
  <c r="H1177" i="2"/>
  <c r="H1178" i="2" s="1"/>
  <c r="H1618" i="2"/>
  <c r="H1619" i="2" s="1"/>
  <c r="H1713" i="2"/>
  <c r="H1714" i="2" s="1"/>
  <c r="H2343" i="2"/>
  <c r="H2344" i="2" s="1"/>
  <c r="H15" i="2"/>
  <c r="H16" i="2" s="1"/>
  <c r="H232" i="2"/>
  <c r="H233" i="2" s="1"/>
  <c r="H282" i="2"/>
  <c r="H283" i="2" s="1"/>
  <c r="H546" i="2"/>
  <c r="H545" i="2"/>
  <c r="H946" i="2"/>
  <c r="H947" i="2" s="1"/>
  <c r="H1083" i="2"/>
  <c r="H1084" i="2" s="1"/>
  <c r="H1477" i="2"/>
  <c r="H1478" i="2" s="1"/>
  <c r="H1663" i="2"/>
  <c r="H1664" i="2" s="1"/>
  <c r="H1803" i="2"/>
  <c r="H1804" i="2" s="1"/>
  <c r="H1890" i="2"/>
  <c r="H1889" i="2"/>
  <c r="H2820" i="2"/>
  <c r="H2821" i="2" s="1"/>
  <c r="H460" i="2"/>
  <c r="H461" i="2" s="1"/>
  <c r="H773" i="2"/>
  <c r="H774" i="2" s="1"/>
  <c r="H992" i="2"/>
  <c r="H993" i="2" s="1"/>
  <c r="H1569" i="2"/>
  <c r="H1570" i="2" s="1"/>
  <c r="H1973" i="2"/>
  <c r="H1974" i="2" s="1"/>
  <c r="H2117" i="2"/>
  <c r="H2118" i="2" s="1"/>
  <c r="H2716" i="2"/>
  <c r="H2717" i="2" s="1"/>
  <c r="H2769" i="2"/>
  <c r="H2768" i="2"/>
  <c r="H820" i="2"/>
  <c r="H821" i="2" s="1"/>
  <c r="H913" i="2"/>
  <c r="H914" i="2" s="1"/>
  <c r="H1040" i="2"/>
  <c r="H1041" i="2" s="1"/>
  <c r="H1266" i="2"/>
  <c r="H1267" i="2" s="1"/>
  <c r="H1439" i="2"/>
  <c r="H1624" i="2"/>
  <c r="H1625" i="2" s="1"/>
  <c r="H2066" i="2"/>
  <c r="H2067" i="2" s="1"/>
  <c r="H2208" i="2"/>
  <c r="H2207" i="2"/>
  <c r="H2575" i="2"/>
  <c r="H2576" i="2" s="1"/>
  <c r="H551" i="2"/>
  <c r="H552" i="2" s="1"/>
  <c r="H687" i="2"/>
  <c r="H688" i="2" s="1"/>
  <c r="H1223" i="2"/>
  <c r="H1224" i="2" s="1"/>
  <c r="H1355" i="2"/>
  <c r="H1356" i="2" s="1"/>
  <c r="H2023" i="2"/>
  <c r="H2024" i="2" s="1"/>
  <c r="H2303" i="2"/>
  <c r="H2302" i="2"/>
  <c r="H2480" i="2"/>
  <c r="H2481" i="2" s="1"/>
  <c r="H238" i="2"/>
  <c r="H239" i="2" s="1"/>
  <c r="H596" i="2"/>
  <c r="H597" i="2" s="1"/>
  <c r="H1483" i="2"/>
  <c r="H1484" i="2" s="1"/>
  <c r="H1809" i="2"/>
  <c r="H1810" i="2" s="1"/>
  <c r="H1936" i="2"/>
  <c r="H1937" i="2" s="1"/>
  <c r="H2676" i="2"/>
  <c r="H2675" i="2"/>
  <c r="H149" i="2"/>
  <c r="H150" i="2" s="1"/>
  <c r="H329" i="2"/>
  <c r="H330" i="2" s="1"/>
  <c r="H736" i="2"/>
  <c r="H737" i="2" s="1"/>
  <c r="H780" i="2"/>
  <c r="H781" i="2" s="1"/>
  <c r="H1135" i="2"/>
  <c r="H1136" i="2" s="1"/>
  <c r="H1528" i="2"/>
  <c r="H1527" i="2"/>
  <c r="H1764" i="2"/>
  <c r="H1765" i="2" s="1"/>
  <c r="H2072" i="2"/>
  <c r="H2073" i="2" s="1"/>
  <c r="H2164" i="2"/>
  <c r="H2165" i="2" s="1"/>
  <c r="H2582" i="2"/>
  <c r="H2581" i="2"/>
  <c r="H2723" i="2"/>
  <c r="H2724" i="2" s="1"/>
  <c r="H2775" i="2"/>
  <c r="H2776" i="2" s="1"/>
  <c r="H196" i="2"/>
  <c r="H197" i="2" s="1"/>
  <c r="H373" i="2"/>
  <c r="H374" i="2" s="1"/>
  <c r="H508" i="2"/>
  <c r="H509" i="2" s="1"/>
  <c r="H1001" i="2"/>
  <c r="H1000" i="2"/>
  <c r="H1186" i="2"/>
  <c r="H1578" i="2"/>
  <c r="H1577" i="2"/>
  <c r="H1981" i="2"/>
  <c r="H1982" i="2" s="1"/>
  <c r="H2214" i="2"/>
  <c r="H2215" i="2" s="1"/>
  <c r="H2395" i="2"/>
  <c r="H2396" i="2" s="1"/>
  <c r="H2486" i="2"/>
  <c r="H2487" i="2" s="1"/>
  <c r="H2829" i="2"/>
  <c r="H2830" i="2" s="1"/>
  <c r="H289" i="2"/>
  <c r="H290" i="2" s="1"/>
  <c r="H422" i="2"/>
  <c r="H421" i="2"/>
  <c r="H649" i="2"/>
  <c r="H650" i="2" s="1"/>
  <c r="H693" i="2"/>
  <c r="H694" i="2" s="1"/>
  <c r="H955" i="2"/>
  <c r="H956" i="2"/>
  <c r="H1092" i="2"/>
  <c r="H1093" i="2" s="1"/>
  <c r="H1229" i="2"/>
  <c r="H1230" i="2" s="1"/>
  <c r="H1674" i="2"/>
  <c r="H1673" i="2"/>
  <c r="H1815" i="2"/>
  <c r="H1816" i="2" s="1"/>
  <c r="H1899" i="2"/>
  <c r="H1900" i="2" s="1"/>
  <c r="H2310" i="2"/>
  <c r="H2309" i="2"/>
  <c r="H2439" i="2"/>
  <c r="H2440" i="2" s="1"/>
  <c r="H2534" i="2"/>
  <c r="H2535" i="2" s="1"/>
  <c r="H244" i="2"/>
  <c r="H245" i="2" s="1"/>
  <c r="H68" i="2"/>
  <c r="H69" i="2" s="1"/>
  <c r="H872" i="2"/>
  <c r="H873" i="2" s="1"/>
  <c r="H1404" i="2"/>
  <c r="H1405" i="2" s="1"/>
  <c r="H2032" i="2"/>
  <c r="H2031" i="2"/>
  <c r="H2078" i="2"/>
  <c r="H2079" i="2" s="1"/>
  <c r="H2126" i="2"/>
  <c r="H2127" i="2" s="1"/>
  <c r="H2170" i="2"/>
  <c r="H2171" i="2" s="1"/>
  <c r="H2587" i="2"/>
  <c r="H2588" i="2" s="1"/>
  <c r="H2633" i="2"/>
  <c r="H2634" i="2" s="1"/>
  <c r="H603" i="2"/>
  <c r="H602" i="2"/>
  <c r="H302" i="2"/>
  <c r="H303" i="2" s="1"/>
  <c r="H559" i="2"/>
  <c r="H560" i="2" s="1"/>
  <c r="H1276" i="2"/>
  <c r="H1275" i="2"/>
  <c r="H1363" i="2"/>
  <c r="H1364" i="2" s="1"/>
  <c r="H1583" i="2"/>
  <c r="H1584" i="2" s="1"/>
  <c r="H1726" i="2"/>
  <c r="H1727" i="2" s="1"/>
  <c r="H1770" i="2"/>
  <c r="H1771" i="2" s="1"/>
  <c r="H2264" i="2"/>
  <c r="H2265" i="2" s="1"/>
  <c r="H28" i="2"/>
  <c r="H29" i="2" s="1"/>
  <c r="H250" i="2"/>
  <c r="H251" i="2" s="1"/>
  <c r="H428" i="2"/>
  <c r="H427" i="2"/>
  <c r="H655" i="2"/>
  <c r="H656" i="2" s="1"/>
  <c r="H787" i="2"/>
  <c r="H788" i="2" s="1"/>
  <c r="H1051" i="2"/>
  <c r="H1052" i="2" s="1"/>
  <c r="H1143" i="2"/>
  <c r="H1144" i="2" s="1"/>
  <c r="H1235" i="2"/>
  <c r="H1236" i="2" s="1"/>
  <c r="H1680" i="2"/>
  <c r="H1679" i="2"/>
  <c r="H2221" i="2"/>
  <c r="H2222" i="2" s="1"/>
  <c r="H2356" i="2"/>
  <c r="H2357" i="2" s="1"/>
  <c r="H2493" i="2"/>
  <c r="H2494" i="2" s="1"/>
  <c r="H2540" i="2"/>
  <c r="H2541" i="2" s="1"/>
  <c r="H2836" i="2"/>
  <c r="H2837" i="2" s="1"/>
  <c r="H115" i="2"/>
  <c r="H116" i="2" s="1"/>
  <c r="H338" i="2"/>
  <c r="H339" i="2" s="1"/>
  <c r="H880" i="2"/>
  <c r="H879" i="2"/>
  <c r="H1008" i="2"/>
  <c r="H1009" i="2" s="1"/>
  <c r="H2132" i="2"/>
  <c r="H2133" i="2" s="1"/>
  <c r="H2176" i="2"/>
  <c r="H2177" i="2" s="1"/>
  <c r="H2593" i="2"/>
  <c r="H2594" i="2" s="1"/>
  <c r="H2639" i="2"/>
  <c r="H2640" i="2" s="1"/>
  <c r="H920" i="2"/>
  <c r="H919" i="2"/>
  <c r="H1410" i="2"/>
  <c r="H1411" i="2" s="1"/>
  <c r="H1451" i="2"/>
  <c r="H1452" i="2" s="1"/>
  <c r="H1495" i="2"/>
  <c r="H1494" i="2"/>
  <c r="H1589" i="2"/>
  <c r="H1590" i="2" s="1"/>
  <c r="H1637" i="2"/>
  <c r="H1638" i="2" s="1"/>
  <c r="H1732" i="2"/>
  <c r="H1733" i="2" s="1"/>
  <c r="H1823" i="2"/>
  <c r="H1824" i="2" s="1"/>
  <c r="H1861" i="2"/>
  <c r="H1862" i="2" s="1"/>
  <c r="H1990" i="2"/>
  <c r="H1991" i="2" s="1"/>
  <c r="H2317" i="2"/>
  <c r="H2316" i="2"/>
  <c r="H2403" i="2"/>
  <c r="H2404" i="2" s="1"/>
  <c r="H2685" i="2"/>
  <c r="H2686" i="2" s="1"/>
  <c r="H794" i="2"/>
  <c r="H795" i="2" s="1"/>
  <c r="H833" i="2"/>
  <c r="H834" i="2" s="1"/>
  <c r="H1195" i="2"/>
  <c r="H1196" i="2" s="1"/>
  <c r="H1281" i="2"/>
  <c r="H1282" i="2" s="1"/>
  <c r="H1537" i="2"/>
  <c r="H1538" i="2" s="1"/>
  <c r="H1685" i="2"/>
  <c r="H1686" i="2" s="1"/>
  <c r="H2363" i="2"/>
  <c r="H2362" i="2"/>
  <c r="H2734" i="2"/>
  <c r="H2735" i="2" s="1"/>
  <c r="H2786" i="2"/>
  <c r="H2787" i="2" s="1"/>
  <c r="H34" i="2"/>
  <c r="H35" i="2" s="1"/>
  <c r="H256" i="2"/>
  <c r="H257" i="2" s="1"/>
  <c r="H433" i="2"/>
  <c r="H434" i="2" s="1"/>
  <c r="H612" i="2"/>
  <c r="H613" i="2" s="1"/>
  <c r="H748" i="2"/>
  <c r="H747" i="2"/>
  <c r="H964" i="2"/>
  <c r="H965" i="2" s="1"/>
  <c r="H1326" i="2"/>
  <c r="H1327" i="2" s="1"/>
  <c r="H1949" i="2"/>
  <c r="H1950" i="2" s="1"/>
  <c r="H2228" i="2"/>
  <c r="H2229" i="2" s="1"/>
  <c r="H900" i="2"/>
  <c r="H901" i="2" s="1"/>
  <c r="H1101" i="2"/>
  <c r="H1102" i="2" s="1"/>
  <c r="H1129" i="2"/>
  <c r="H1130" i="2" s="1"/>
  <c r="H1185" i="2"/>
  <c r="H1214" i="2"/>
  <c r="H1215" i="2" s="1"/>
  <c r="H1643" i="2"/>
  <c r="H1644" i="2" s="1"/>
  <c r="H1842" i="2"/>
  <c r="H1843" i="2" s="1"/>
  <c r="H2474" i="2"/>
  <c r="H2475" i="2" s="1"/>
  <c r="H315" i="2"/>
  <c r="H316" i="2" s="1"/>
  <c r="H970" i="2"/>
  <c r="H971" i="2" s="1"/>
  <c r="H1254" i="2"/>
  <c r="H1255" i="2" s="1"/>
  <c r="H1543" i="2"/>
  <c r="H1544" i="2" s="1"/>
  <c r="H1655" i="2"/>
  <c r="H1656" i="2" s="1"/>
  <c r="H2058" i="2"/>
  <c r="H2059" i="2" s="1"/>
  <c r="H265" i="2"/>
  <c r="H322" i="2"/>
  <c r="H323" i="2" s="1"/>
  <c r="H379" i="2"/>
  <c r="H380" i="2" s="1"/>
  <c r="H663" i="2"/>
  <c r="H664" i="2" s="1"/>
  <c r="H155" i="2"/>
  <c r="H156" i="2" s="1"/>
  <c r="H354" i="2"/>
  <c r="H355" i="2" s="1"/>
  <c r="H809" i="2"/>
  <c r="H810" i="2" s="1"/>
  <c r="H866" i="2"/>
  <c r="H867" i="2" s="1"/>
  <c r="H1293" i="2"/>
  <c r="H1294" i="2" s="1"/>
  <c r="H1438" i="2"/>
  <c r="H1751" i="2"/>
  <c r="H1752" i="2" s="1"/>
  <c r="H2154" i="2"/>
  <c r="H2155" i="2" s="1"/>
  <c r="H2182" i="2"/>
  <c r="H2183" i="2" s="1"/>
</calcChain>
</file>

<file path=xl/sharedStrings.xml><?xml version="1.0" encoding="utf-8"?>
<sst xmlns="http://schemas.openxmlformats.org/spreadsheetml/2006/main" count="13436" uniqueCount="1369">
  <si>
    <t>COMPOSIÇÃO ANALÍTICA DE PREÇO UNITÁRIO</t>
  </si>
  <si>
    <t xml:space="preserve">Cliente: CODEVASF                                </t>
  </si>
  <si>
    <t xml:space="preserve">Obra: Adutora de Curimatá - 1ª etapa          </t>
  </si>
  <si>
    <t xml:space="preserve">Local: Curimatá-PI                             </t>
  </si>
  <si>
    <t>Item Serviço</t>
  </si>
  <si>
    <t>Descrição do Serviço</t>
  </si>
  <si>
    <t>BDI</t>
  </si>
  <si>
    <t>L. Sociais</t>
  </si>
  <si>
    <t>SERVIÇO / INSUMO</t>
  </si>
  <si>
    <t>BASE DE DADOS</t>
  </si>
  <si>
    <t>CÓDIGO ORIGINAL</t>
  </si>
  <si>
    <t>Insumo/Aux.</t>
  </si>
  <si>
    <t>Descrição</t>
  </si>
  <si>
    <t>Unidade</t>
  </si>
  <si>
    <t>Coeficiente</t>
  </si>
  <si>
    <t>Preço Unitário</t>
  </si>
  <si>
    <t>Preço Total</t>
  </si>
  <si>
    <t>D5914640</t>
  </si>
  <si>
    <t>Transporte com cavalo mecânico de 30 t - rodovia pavimentada</t>
  </si>
  <si>
    <t>TKM</t>
  </si>
  <si>
    <t xml:space="preserve">   /  /    </t>
  </si>
  <si>
    <t>Serviço</t>
  </si>
  <si>
    <t>SICRO</t>
  </si>
  <si>
    <t/>
  </si>
  <si>
    <t>EQ0107GI04</t>
  </si>
  <si>
    <t>Cavalo mecânico com semirreboque com capacidade de 30 t - 265 kW</t>
  </si>
  <si>
    <t>CHP</t>
  </si>
  <si>
    <t>Equipamentos</t>
  </si>
  <si>
    <t xml:space="preserve"> CHP-E9666</t>
  </si>
  <si>
    <t>Leis Sociais</t>
  </si>
  <si>
    <t>%</t>
  </si>
  <si>
    <t>Custo Direto Total</t>
  </si>
  <si>
    <t>R$</t>
  </si>
  <si>
    <t>Total da Composição</t>
  </si>
  <si>
    <t>S88262</t>
  </si>
  <si>
    <t>CARPINTEIRO DE FORMAS COM ENCARGOS COMPLEMENTARES</t>
  </si>
  <si>
    <t>H</t>
  </si>
  <si>
    <t>SINAPI</t>
  </si>
  <si>
    <t>MO0100XP02</t>
  </si>
  <si>
    <t>CARPINTEIRO DE FORMAS (HORISTA)</t>
  </si>
  <si>
    <t>Mão de obra</t>
  </si>
  <si>
    <t>OU010XJ702</t>
  </si>
  <si>
    <t>FERRAMENTAS - FAMILIA CARPINTEIRO DE FORMAS - HORISTA (ENCARGOS COMPLEMENTARES - COLETADO CAIXA)</t>
  </si>
  <si>
    <t>Outros</t>
  </si>
  <si>
    <t>OU010XJV02</t>
  </si>
  <si>
    <t>EPI - FAMILIA CARPINTEIRO DE FORMAS - HORISTA (ENCARGOS COMPLEMENTARES - COLETADO CAIXA)</t>
  </si>
  <si>
    <t>SV010SU202</t>
  </si>
  <si>
    <t>ALIMENTACAO - HORISTA (COLETADO CAIXA)</t>
  </si>
  <si>
    <t>Serviços terceirizados</t>
  </si>
  <si>
    <t>SV010SU302</t>
  </si>
  <si>
    <t>TRANSPORTE - HORISTA (COLETADO CAIXA)</t>
  </si>
  <si>
    <t>SV010SU402</t>
  </si>
  <si>
    <t>EXAMES - HORISTA (COLETADO CAIXA)</t>
  </si>
  <si>
    <t>SV010SU502</t>
  </si>
  <si>
    <t>SEGURO - HORISTA (COLETADO CAIXA)</t>
  </si>
  <si>
    <t>A</t>
  </si>
  <si>
    <t xml:space="preserve">S95330        </t>
  </si>
  <si>
    <t>CURSO DE CAPACITAÇÃO PARA CARPINTEIRO DE FÔRMAS (ENCARGOS COMPLEMENTARES) - HORISTA</t>
  </si>
  <si>
    <t>Composição auxiliar</t>
  </si>
  <si>
    <t>S95330</t>
  </si>
  <si>
    <t>S88316</t>
  </si>
  <si>
    <t>SERVENTE COM ENCARGOS COMPLEMENTARES</t>
  </si>
  <si>
    <t>MO0104PR02</t>
  </si>
  <si>
    <t>SERVENTE DE OBRAS</t>
  </si>
  <si>
    <t>OU010XJF02</t>
  </si>
  <si>
    <t>FERRAMENTAS - FAMILIA SERVENTE - HORISTA (ENCARGOS COMPLEMENTARES - COLETADO CAIXA)</t>
  </si>
  <si>
    <t>OU010XK302</t>
  </si>
  <si>
    <t>EPI - FAMILIA SERVENTE - HORISTA (ENCARGOS COMPLEMENTARES - COLETADO CAIXA)</t>
  </si>
  <si>
    <t xml:space="preserve">S95378        </t>
  </si>
  <si>
    <t>CURSO DE CAPACITAÇÃO PARA SERVENTE (ENCARGOS COMPLEMENTARES) - HORISTA</t>
  </si>
  <si>
    <t>S95378</t>
  </si>
  <si>
    <t>V010100001</t>
  </si>
  <si>
    <t>ADMINISTRACAO LOCAL E MANUTENÇÃO DO CANTEIRO DE OBRAS (BASE MENSAL)</t>
  </si>
  <si>
    <t>MES</t>
  </si>
  <si>
    <t>CODEVASF</t>
  </si>
  <si>
    <t>MT010YBK02</t>
  </si>
  <si>
    <t>TARIFA "A" ENTRE 0 E 20M3 FORNECIMENTO D'AGUA</t>
  </si>
  <si>
    <t>M3</t>
  </si>
  <si>
    <t>Materiais</t>
  </si>
  <si>
    <t>SV01010110</t>
  </si>
  <si>
    <t>LOCAÇÃO DE IMÓVEL</t>
  </si>
  <si>
    <t>SV010AZU02</t>
  </si>
  <si>
    <t>ENERGIA ELETRICA COMERCIAL, BAIXA TENSAO, RELATIVA AO CONSUMO DE ATE 100 KWH, INCLUINDO ICMS, PIS/PASEP E COFINS</t>
  </si>
  <si>
    <t>KWH</t>
  </si>
  <si>
    <t xml:space="preserve">S100321       </t>
  </si>
  <si>
    <t>TÉCNICO EM SEGURANÇA DO TRABALHO COM ENCARGOS COMPLEMENTARES</t>
  </si>
  <si>
    <t xml:space="preserve">S100533       </t>
  </si>
  <si>
    <t>TECNICO DE EDIFICACOES COM ENCARGOS COMPLEMENTARES</t>
  </si>
  <si>
    <t xml:space="preserve">S88326        </t>
  </si>
  <si>
    <t>VIGIA NOTURNO COM ENCARGOS COMPLEMENTARES</t>
  </si>
  <si>
    <t xml:space="preserve">S90766        </t>
  </si>
  <si>
    <t>ALMOXARIFE COM ENCARGOS COMPLEMENTARES</t>
  </si>
  <si>
    <t xml:space="preserve">S90767        </t>
  </si>
  <si>
    <t>APONTADOR OU APROPRIADOR COM ENCARGOS COMPLEMENTARES</t>
  </si>
  <si>
    <t xml:space="preserve">S90778        </t>
  </si>
  <si>
    <t>ENGENHEIRO CIVIL DE OBRA PLENO COM ENCARGOS COMPLEMENTARES</t>
  </si>
  <si>
    <t xml:space="preserve">S90780        </t>
  </si>
  <si>
    <t>MESTRE DE OBRAS COM ENCARGOS COMPLEMENTARES</t>
  </si>
  <si>
    <t>S100321</t>
  </si>
  <si>
    <t>MO010VLC02</t>
  </si>
  <si>
    <t>TECNICO EM SEGURANCA DO TRABALHO (MENSALISTA)</t>
  </si>
  <si>
    <t>OU010XJI02</t>
  </si>
  <si>
    <t>FERRAMENTAS - FAMILIA ALMOXARIFE - MENSALISTA (ENCARGOS COMPLEMENTARES - COLETADO CAIXA)</t>
  </si>
  <si>
    <t>OU010XK602</t>
  </si>
  <si>
    <t>EPI - FAMILIA ALMOXARIFE - MENSALISTA (ENCARGOS COMPLEMENTARES - COLETADO CAIXA)</t>
  </si>
  <si>
    <t>SV010VJ302</t>
  </si>
  <si>
    <t>EXAMES - MENSALISTA (COLETADO CAIXA)</t>
  </si>
  <si>
    <t>SV010VJ402</t>
  </si>
  <si>
    <t>SEGURO - MENSALISTA (COLETADO CAIXA)</t>
  </si>
  <si>
    <t xml:space="preserve">S100315       </t>
  </si>
  <si>
    <t>CURSO DE CAPACITAÇÃO PARA TÉCNICO EM SEGURANÇA DO TRABALHO (ENCARGOS COMPLEMENTARES) - MENSALISTA</t>
  </si>
  <si>
    <t>S100315</t>
  </si>
  <si>
    <t>S100533</t>
  </si>
  <si>
    <t>MO010VLD02</t>
  </si>
  <si>
    <t>TECNICO DE EDIFICACOES (HORISTA)</t>
  </si>
  <si>
    <t>OU010XJH02</t>
  </si>
  <si>
    <t>FERRAMENTAS - FAMILIA TOPOGRAFO - HORISTA (ENCARGOS COMPLEMENTARES - COLETADO CAIXA)</t>
  </si>
  <si>
    <t>OU010XK502</t>
  </si>
  <si>
    <t>EPI - FAMILIA TOPOGRAFO - HORISTA (ENCARGOS COMPLEMENTARES - COLETADO CAIXA)</t>
  </si>
  <si>
    <t xml:space="preserve">S100535       </t>
  </si>
  <si>
    <t>CURSO DE CAPACITAÇÃO PARA TECNICO DE EDIFICACOES (ENCARGOS COMPLEMENTARES) - HORISTA</t>
  </si>
  <si>
    <t>S100535</t>
  </si>
  <si>
    <t>S88326</t>
  </si>
  <si>
    <t>MO010W8G02</t>
  </si>
  <si>
    <t>VIGIA NOTURNO, HORA EFETIVAMENTE TRABALHADA DE 22 H AS 5 H (COM ADICIONAL NOTURNO)</t>
  </si>
  <si>
    <t xml:space="preserve">S95388        </t>
  </si>
  <si>
    <t>CURSO DE CAPACITAÇÃO PARA VIGIA NOTURNO (ENCARGOS COMPLEMENTARES) - HORISTA</t>
  </si>
  <si>
    <t>S95388</t>
  </si>
  <si>
    <t>S90766</t>
  </si>
  <si>
    <t>MO01007102</t>
  </si>
  <si>
    <t>ALMOXARIFE (HORISTA)</t>
  </si>
  <si>
    <t>OU010XJ602</t>
  </si>
  <si>
    <t>FERRAMENTAS - FAMILIA ALMOXARIFE - HORISTA (ENCARGOS COMPLEMENTARES - COLETADO CAIXA)</t>
  </si>
  <si>
    <t>OU010XJU02</t>
  </si>
  <si>
    <t>EPI - FAMILIA ALMOXARIFE - HORISTA (ENCARGOS COMPLEMENTARES - COLETADO CAIXA)</t>
  </si>
  <si>
    <t xml:space="preserve">S95392        </t>
  </si>
  <si>
    <t>CURSO DE CAPACITAÇÃO PARA ALMOXARIFE (ENCARGOS COMPLEMENTARES) - HORISTA</t>
  </si>
  <si>
    <t>S95392</t>
  </si>
  <si>
    <t>S90767</t>
  </si>
  <si>
    <t>MO0104Q202</t>
  </si>
  <si>
    <t>APONTADOR OU APROPRIADOR DE MAO DE OBRA (HORISTA)</t>
  </si>
  <si>
    <t xml:space="preserve">S95393        </t>
  </si>
  <si>
    <t>CURSO DE CAPACITAÇÃO PARA APONTADOR OU APROPRIADOR (ENCARGOS COMPLEMENTARES) - HORISTA</t>
  </si>
  <si>
    <t>S95393</t>
  </si>
  <si>
    <t>S90778</t>
  </si>
  <si>
    <t>MO01023702</t>
  </si>
  <si>
    <t>ENGENHEIRO CIVIL DE OBRA PLENO</t>
  </si>
  <si>
    <t>OU010XJA02</t>
  </si>
  <si>
    <t>FERRAMENTAS - FAMILIA ENGENHEIRO CIVIL - HORISTA (ENCARGOS COMPLEMENTARES - COLETADO CAIXA)</t>
  </si>
  <si>
    <t>OU010XJY02</t>
  </si>
  <si>
    <t>EPI - FAMILIA ENGENHEIRO CIVIL - HORISTA (ENCARGOS COMPLEMENTARES - COLETADO CAIXA)</t>
  </si>
  <si>
    <t xml:space="preserve">S95403        </t>
  </si>
  <si>
    <t>CURSO DE CAPACITAÇÃO PARA ENGENHEIRO CIVIL DE OBRA PLENO (ENCARGOS COMPLEMENTARES) - HORISTA</t>
  </si>
  <si>
    <t>S95403</t>
  </si>
  <si>
    <t>S90780</t>
  </si>
  <si>
    <t>MO01035102</t>
  </si>
  <si>
    <t>MESTRE DE OBRAS</t>
  </si>
  <si>
    <t>OU010XJB02</t>
  </si>
  <si>
    <t>FERRAMENTAS - FAMILIA ENCARREGADO GERAL - HORISTA (ENCARGOS COMPLEMENTARES - COLETADO CAIXA)</t>
  </si>
  <si>
    <t>OU010XJZ02</t>
  </si>
  <si>
    <t>EPI - FAMILIA ENCARREGADO GERAL - HORISTA (ENCARGOS COMPLEMENTARES - COLETADO CAIXA)</t>
  </si>
  <si>
    <t xml:space="preserve">S95405        </t>
  </si>
  <si>
    <t>CURSO DE CAPACITAÇÃO PARA MESTRE DE OBRAS (ENCARGOS COMPLEMENTARES) - HORISTA</t>
  </si>
  <si>
    <t>S95405</t>
  </si>
  <si>
    <t>V010200001</t>
  </si>
  <si>
    <t>VEÍCULO TIPO CAMINHONETA DIESEL. TRAÇÃO 4 X 4. CABINE DUPLA. DIREÇÃO HIDRÁULICA. ACIONAMENTO DE VIDROS ELÉTRICO. SISTEMA DE TRAVA AUTOMÁTICO NAS QUATRO PORTAS. AR CONDICIONADO. SEMINOVO (BASE)</t>
  </si>
  <si>
    <t xml:space="preserve">S92138        </t>
  </si>
  <si>
    <t>CAMINHONETE COM MOTOR A DIESEL. POTÊNCIA 180 CV. CABINE DUPLA. 4X4 - CHP DIURNO. AF_11/2015</t>
  </si>
  <si>
    <t xml:space="preserve">S92139        </t>
  </si>
  <si>
    <t>CAMINHONETE COM MOTOR A DIESEL. POTÊNCIA 180 CV. CABINE DUPLA. 4X4 - CHI DIURNO. AF_11/2015</t>
  </si>
  <si>
    <t>CHI</t>
  </si>
  <si>
    <t>S92138</t>
  </si>
  <si>
    <t xml:space="preserve">S88284        </t>
  </si>
  <si>
    <t>MOTORISTA DE VEIÍCULO LEVE COM ENCARGOS COMPLEMENTARES</t>
  </si>
  <si>
    <t xml:space="preserve">S92133        </t>
  </si>
  <si>
    <t>CAMINHONETE COM MOTOR A DIESEL. POTÊNCIA 180 CV. CABINE DUPLA. 4X4 - DEPRECIAÇÃO. AF_11/2015</t>
  </si>
  <si>
    <t xml:space="preserve">S92134        </t>
  </si>
  <si>
    <t>CAMINHONETE COM MOTOR A DIESEL. POTÊNCIA 180 CV. CABINE DUPLA. 4X4 - JUROS. AF_11/2015</t>
  </si>
  <si>
    <t xml:space="preserve">S92135        </t>
  </si>
  <si>
    <t>CAMINHONETE COM MOTOR A DIESEL. POTÊNCIA 180 CV. CABINE DUPLA. 4X4 - IMPOSTOS E SEGUROS. AF_11/2015</t>
  </si>
  <si>
    <t xml:space="preserve">S92136        </t>
  </si>
  <si>
    <t>CAMINHONETE COM MOTOR A DIESEL. POTÊNCIA 180 CV. CABINE DUPLA. 4X4 - MANUTENÇÃO. AF_11/2015</t>
  </si>
  <si>
    <t xml:space="preserve">S92137        </t>
  </si>
  <si>
    <t>CAMINHONETE COM MOTOR A DIESEL. POTÊNCIA 180 CV. CABINE DUPLA. 4X4 - MATERIAIS NA OPERAÇÃO. AF_11/2015</t>
  </si>
  <si>
    <t>S88284</t>
  </si>
  <si>
    <t>MO01035R02</t>
  </si>
  <si>
    <t>MOTORISTA DE CARRO DE PASSEIO</t>
  </si>
  <si>
    <t>OU010XJC02</t>
  </si>
  <si>
    <t>FERRAMENTAS - FAMILIA OPERADOR ESCAVADEIRA - HORISTA (ENCARGOS COMPLEMENTARES - COLETADO CAIXA)</t>
  </si>
  <si>
    <t>OU010XK002</t>
  </si>
  <si>
    <t>EPI - FAMILIA OPERADOR ESCAVADEIRA - HORISTA (ENCARGOS COMPLEMENTARES - COLETADO CAIXA)</t>
  </si>
  <si>
    <t xml:space="preserve">S95349        </t>
  </si>
  <si>
    <t>CURSO DE CAPACITAÇÃO PARA MOTORISTA DE VEÍCULO LEVE (ENCARGOS COMPLEMENTARES) - HORISTA</t>
  </si>
  <si>
    <t>S95349</t>
  </si>
  <si>
    <t>S92133</t>
  </si>
  <si>
    <t>EQ0100W702</t>
  </si>
  <si>
    <t>CAMINHONETE COM MOTOR A DIESEL, POTENCIA *160* CV, CABINE DUPLA, 4X4</t>
  </si>
  <si>
    <t>UN</t>
  </si>
  <si>
    <t>S92134</t>
  </si>
  <si>
    <t>S92135</t>
  </si>
  <si>
    <t>S92136</t>
  </si>
  <si>
    <t>S92137</t>
  </si>
  <si>
    <t>MT01039902</t>
  </si>
  <si>
    <t>OLEO DIESEL COMBUSTIVEL COMUM</t>
  </si>
  <si>
    <t>L</t>
  </si>
  <si>
    <t>S92139</t>
  </si>
  <si>
    <t>S5901</t>
  </si>
  <si>
    <t>CAMINHÃO PIPA 10.000 L TRUCADO. PESO BRUTO TOTAL 23.000 KG. CARGA ÚTIL MÁXIMA 15.935 KG. DISTÂNCIA ENTRE EIXOS 4.8 M. POTÊNCIA 230 CV. INCLUSIVE TANQUE DE AÇO PARA TRANSPORTE DE ÁGUA - CHP DIURNO. AF_</t>
  </si>
  <si>
    <t xml:space="preserve">S53831        </t>
  </si>
  <si>
    <t>CAMINHÃO PIPA 10.000 L TRUCADO. PESO BRUTO TOTAL 23.000 KG. CARGA ÚTIL MÁXIMA 15.935 KG. DISTÂNCIA ENTRE EIXOS 4.8 M. POTÊNCIA 230 CV. INCLUSIVE TANQUE DE AÇO PARA TRANSPORTE DE ÁGUA - MATERIAIS NA OP</t>
  </si>
  <si>
    <t xml:space="preserve">S5763         </t>
  </si>
  <si>
    <t>CAMINHÃO PIPA 10.000 L TRUCADO. PESO BRUTO TOTAL 23.000 KG. CARGA ÚTIL MÁXIMA 15.935 KG. DISTÂNCIA ENTRE EIXOS 4.8 M. POTÊNCIA 230 CV. INCLUSIVE TANQUE DE AÇO PARA TRANSPORTE DE ÁGUA - MANUTENÇÃO. AF_</t>
  </si>
  <si>
    <t xml:space="preserve">S88282        </t>
  </si>
  <si>
    <t>MOTORISTA DE CAMINHÃO COM ENCARGOS COMPLEMENTARES</t>
  </si>
  <si>
    <t xml:space="preserve">S91396        </t>
  </si>
  <si>
    <t>CAMINHÃO PIPA 10.000 L TRUCADO. PESO BRUTO TOTAL 23.000 KG. CARGA ÚTIL MÁXIMA 15.935 KG. DISTÂNCIA ENTRE EIXOS 4.8 M. POTÊNCIA 230 CV. INCLUSIVE TANQUE DE AÇO PARA TRANSPORTE DE ÁGUA - DEPRECIAÇÃO. AF</t>
  </si>
  <si>
    <t xml:space="preserve">S91397        </t>
  </si>
  <si>
    <t>CAMINHÃO PIPA 10.000 L TRUCADO. PESO BRUTO TOTAL 23.000 KG. CARGA ÚTIL MÁXIMA 15.935 KG. DISTÂNCIA ENTRE EIXOS 4.8 M. POTÊNCIA 230 CV. INCLUSIVE TANQUE DE AÇO PARA TRANSPORTE DE ÁGUA - JUROS. AF_06/20</t>
  </si>
  <si>
    <t xml:space="preserve">S91398        </t>
  </si>
  <si>
    <t>CAMINHÃO PIPA 10.000 L TRUCADO. PESO BRUTO TOTAL 23.000 KG. CARGA ÚTIL MÁXIMA 15.935 KG. DISTÂNCIA ENTRE EIXOS 4.8 M. POTÊNCIA 230 CV. INCLUSIVE TANQUE DE AÇO PARA TRANSPORTE DE ÁGUA - IMPOSTOS E SEGU</t>
  </si>
  <si>
    <t>S53831</t>
  </si>
  <si>
    <t>S5763</t>
  </si>
  <si>
    <t>EQ010T4802</t>
  </si>
  <si>
    <t>TANQUE DE ACO CARBONO NAO REVESTIDO, PARA TRANSPORTE DE AGUA COM CAPACIDADE DE 10 M3, COM BOMBA CENTRIFUGA POR TOMADA DE FORCA, VAZAO MAXIMA *75* M3/H (INCLUI MONTAGEM, NAO INCLUI CAMINHAO)</t>
  </si>
  <si>
    <t>EQ010T4U02</t>
  </si>
  <si>
    <t>CAMINHAO TRUCADO, PESO BRUTO TOTAL 23000 KG, CARGA UTIL MAXIMA 15285 KG, DISTANCIA ENTRE EIXOS 4,80 M, POTENCIA 326 CV (INCLUI CABINE E CHASSI, NAO INCLUI CARROCERIA)</t>
  </si>
  <si>
    <t>S88282</t>
  </si>
  <si>
    <t>MO01035P02</t>
  </si>
  <si>
    <t>MOTORISTA DE CAMINHAO</t>
  </si>
  <si>
    <t xml:space="preserve">S95347        </t>
  </si>
  <si>
    <t>CURSO DE CAPACITAÇÃO PARA MOTORISTA DE CAMINHÃO (ENCARGOS COMPLEMENTARES) - HORISTA</t>
  </si>
  <si>
    <t>S95347</t>
  </si>
  <si>
    <t>S91396</t>
  </si>
  <si>
    <t>S91397</t>
  </si>
  <si>
    <t>S91398</t>
  </si>
  <si>
    <t>S5903</t>
  </si>
  <si>
    <t>CAMINHÃO PIPA 10.000 L TRUCADO. PESO BRUTO TOTAL 23.000 KG. CARGA ÚTIL MÁXIMA 15.935 KG. DISTÂNCIA ENTRE EIXOS 4.8 M. POTÊNCIA 230 CV. INCLUSIVE TANQUE DE AÇO PARA TRANSPORTE DE ÁGUA - CHI DIURNO. AF_</t>
  </si>
  <si>
    <t>S5932</t>
  </si>
  <si>
    <t>MOTONIVELADORA POTÊNCIA BÁSICA LÍQUIDA (PRIMEIRA MARCHA) 125 HP. PESO BRUTO 13032 KG. LARGURA DA LÂMINA DE 3.7 M - CHP DIURNO. AF_06/2014</t>
  </si>
  <si>
    <t xml:space="preserve">S53849        </t>
  </si>
  <si>
    <t>MOTONIVELADORA POTÊNCIA BÁSICA LÍQUIDA (PRIMEIRA MARCHA) 125 HP. PESO BRUTO 13032 KG. LARGURA DA LÂMINA DE 3.7 M - MATERIAIS NA OPERAÇÃO. AF_06/2014</t>
  </si>
  <si>
    <t xml:space="preserve">S5779         </t>
  </si>
  <si>
    <t>MOTONIVELADORA POTÊNCIA BÁSICA LÍQUIDA (PRIMEIRA MARCHA) 125 HP. PESO BRUTO 13032 KG. LARGURA DA LÂMINA DE 3.7 M - MANUTENÇÃO. AF_06/2014</t>
  </si>
  <si>
    <t xml:space="preserve">S88300        </t>
  </si>
  <si>
    <t>OPERADOR DE MOTONIVELADORA COM ENCARGOS COMPLEMENTARES</t>
  </si>
  <si>
    <t xml:space="preserve">S89228        </t>
  </si>
  <si>
    <t>MOTONIVELADORA POTÊNCIA BÁSICA LÍQUIDA (PRIMEIRA MARCHA) 125 HP. PESO BRUTO 13032 KG. LARGURA DA LÂMINA DE 3.7 M - DEPRECIAÇÃO. AF_06/2014</t>
  </si>
  <si>
    <t xml:space="preserve">S89229        </t>
  </si>
  <si>
    <t>MOTONIVELADORA POTÊNCIA BÁSICA LÍQUIDA (PRIMEIRA MARCHA) 125 HP. PESO BRUTO 13032 KG. LARGURA DA LÂMINA DE 3.7 M - JUROS. AF_06/2014</t>
  </si>
  <si>
    <t>S53849</t>
  </si>
  <si>
    <t>S5779</t>
  </si>
  <si>
    <t>EQ01035M02</t>
  </si>
  <si>
    <t>MOTONIVELADORA POTENCIA BASICA LIQUIDA (PRIMEIRA MARCHA) 125 HP , PESO BRUTO 13843 KG, LARGURA DA LAMINA DE 3,7 M</t>
  </si>
  <si>
    <t>S88300</t>
  </si>
  <si>
    <t>MO01039R02</t>
  </si>
  <si>
    <t>OPERADOR DE MOTONIVELADORA</t>
  </si>
  <si>
    <t xml:space="preserve">S95363        </t>
  </si>
  <si>
    <t>CURSO DE CAPACITAÇÃO PARA OPERADOR DE MOTONIVELADORA (ENCARGOS COMPLEMENTARES) - HORISTA</t>
  </si>
  <si>
    <t>S95363</t>
  </si>
  <si>
    <t>S89228</t>
  </si>
  <si>
    <t>S89229</t>
  </si>
  <si>
    <t>S5934</t>
  </si>
  <si>
    <t>MOTONIVELADORA POTÊNCIA BÁSICA LÍQUIDA (PRIMEIRA MARCHA) 125 HP. PESO BRUTO 13032 KG. LARGURA DA LÂMINA DE 3.7 M - CHI DIURNO. AF_06/2014</t>
  </si>
  <si>
    <t>S73436</t>
  </si>
  <si>
    <t>ROLO COMPACTADOR VIBRATÓRIO PÉ DE CARNEIRO PARA SOLOS. POTÊNCIA 80 HP. PESO OPERACIONAL SEM/COM LASTRO 7.4 / 8.8 T. LARGURA DE TRABALHO 1.68 M - CHP DIURNO. AF_02/2016</t>
  </si>
  <si>
    <t xml:space="preserve">S5089         </t>
  </si>
  <si>
    <t>ROLO COMPACTADOR VIBRATÓRIO PÉ DE CARNEIRO PARA SOLOS. POTÊNCIA 80 HP. PESO OPERACIONAL SEM/COM LASTRO 7.4 / 8.8 T. LARGURA DE TRABALHO 1.68 M - MANUTENÇÃO. AF_02/2016</t>
  </si>
  <si>
    <t xml:space="preserve">S73309        </t>
  </si>
  <si>
    <t>ROLO COMPACTADOR VIBRATÓRIO PÉ DE CARNEIRO PARA SOLOS. POTÊNCIA 80 HP. PESO OPERACIONAL SEM/COM LASTRO 7.4 / 8.8 T. LARGURA DE TRABALHO 1.68 M - DEPRECIAÇÃO. AF_02/2016</t>
  </si>
  <si>
    <t xml:space="preserve">S73313        </t>
  </si>
  <si>
    <t>ROLO COMPACTADOR VIBRATÓRIO PÉ DE CARNEIRO PARA SOLOS. POTÊNCIA 80 HP. PESO OPERACIONAL SEM/COM LASTRO 7.4 / 8.8 T. LARGURA DE TRABALHO 1.68 M - JUROS. AF_02/2016</t>
  </si>
  <si>
    <t xml:space="preserve">S73315        </t>
  </si>
  <si>
    <t>ROLO COMPACTADOR VIBRATÓRIO PÉ DE CARNEIRO PARA SOLOS. POTÊNCIA 80 HP. PESO OPERACIONAL SEM/COM LASTRO 7.4 / 8.8 T. LARGURA DE TRABALHO 1.68 M - MATERIAIS NA OPERAÇÃO. AF_02/2016</t>
  </si>
  <si>
    <t xml:space="preserve">S88303        </t>
  </si>
  <si>
    <t>OPERADOR DE ROLO COMPACTADOR COM ENCARGOS COMPLEMENTARES</t>
  </si>
  <si>
    <t>S5089</t>
  </si>
  <si>
    <t>EQ010B7502</t>
  </si>
  <si>
    <t>ROLO COMPACTADOR PE DE CARNEIRO VIBRATORIO, POTENCIA 80 HP, PESO OPERACIONAL SEM/COM LASTRO 7,4/8,8 T, LARGURA DE TRABALHO 1,68 M</t>
  </si>
  <si>
    <t>S73309</t>
  </si>
  <si>
    <t>S73313</t>
  </si>
  <si>
    <t>S73315</t>
  </si>
  <si>
    <t>S88303</t>
  </si>
  <si>
    <t>MO01039Q02</t>
  </si>
  <si>
    <t>OPERADOR DE ROLO COMPACTADOR</t>
  </si>
  <si>
    <t xml:space="preserve">S95366        </t>
  </si>
  <si>
    <t>CURSO DE CAPACITAÇÃO PARA OPERADOR DE ROLO COMPACTADOR (ENCARGOS COMPLEMENTARES) - HORISTA</t>
  </si>
  <si>
    <t>S95366</t>
  </si>
  <si>
    <t>S93244</t>
  </si>
  <si>
    <t>ROLO COMPACTADOR VIBRATÓRIO PÉ DE CARNEIRO PARA SOLOS. POTÊNCIA 80 HP. PESO OPERACIONAL SEM/COM LASTRO 7.4 / 8.8 T. LARGURA DE TRABALHO 1.68 M - CHI DIURNO. AF_02/2016</t>
  </si>
  <si>
    <t>S88441</t>
  </si>
  <si>
    <t>JARDINEIRO COM ENCARGOS COMPLEMENTARES</t>
  </si>
  <si>
    <t>MO010YC702</t>
  </si>
  <si>
    <t>JARDINEIRO (HORISTA)</t>
  </si>
  <si>
    <t>OU010XJD02</t>
  </si>
  <si>
    <t>FERRAMENTAS - FAMILIA PEDREIRO - HORISTA (ENCARGOS COMPLEMENTARES - COLETADO CAIXA)</t>
  </si>
  <si>
    <t>OU010XK102</t>
  </si>
  <si>
    <t>EPI - FAMILIA PEDREIRO - HORISTA (ENCARGOS COMPLEMENTARES - COLETADO CAIXA)</t>
  </si>
  <si>
    <t xml:space="preserve">S95390        </t>
  </si>
  <si>
    <t>CURSO DE CAPACITAÇÃO PARA JARDINEIRO (ENCARGOS COMPLEMENTARES) - HORISTA</t>
  </si>
  <si>
    <t>S95390</t>
  </si>
  <si>
    <t>S88239</t>
  </si>
  <si>
    <t>AJUDANTE DE CARPINTEIRO COM ENCARGOS COMPLEMENTARES</t>
  </si>
  <si>
    <t>MO0104PX02</t>
  </si>
  <si>
    <t>CARPINTEIRO AUXILIAR (HORISTA)</t>
  </si>
  <si>
    <t xml:space="preserve">S95309        </t>
  </si>
  <si>
    <t>CURSO DE CAPACITAÇÃO PARA AJUDANTE DE CARPINTEIRO (ENCARGOS COMPLEMENTARES) - HORISTA</t>
  </si>
  <si>
    <t>S95309</t>
  </si>
  <si>
    <t>S91692</t>
  </si>
  <si>
    <t>SERRA CIRCULAR DE BANCADA COM MOTOR ELÉTRICO POTÊNCIA DE 5HP. COM COIFA PARA DISCO 10" - CHP DIURNO. AF_08/2015</t>
  </si>
  <si>
    <t xml:space="preserve">S88297        </t>
  </si>
  <si>
    <t>OPERADOR DE MÁQUINAS E EQUIPAMENTOS COM ENCARGOS COMPLEMENTARES</t>
  </si>
  <si>
    <t xml:space="preserve">S91688        </t>
  </si>
  <si>
    <t>SERRA CIRCULAR DE BANCADA COM MOTOR ELÉTRICO POTÊNCIA DE 5HP. COM COIFA PARA DISCO 10" - DEPRECIAÇÃO. AF_08/2015</t>
  </si>
  <si>
    <t xml:space="preserve">S91689        </t>
  </si>
  <si>
    <t>SERRA CIRCULAR DE BANCADA COM MOTOR ELÉTRICO POTÊNCIA DE 5HP. COM COIFA PARA DISCO 10" - JUROS. AF_08/2015</t>
  </si>
  <si>
    <t xml:space="preserve">S91690        </t>
  </si>
  <si>
    <t>SERRA CIRCULAR DE BANCADA COM MOTOR ELÉTRICO POTÊNCIA DE 5HP. COM COIFA PARA DISCO 10" - MANUTENÇÃO. AF_08/2015</t>
  </si>
  <si>
    <t xml:space="preserve">S91691        </t>
  </si>
  <si>
    <t>SERRA CIRCULAR DE BANCADA COM MOTOR ELÉTRICO POTÊNCIA DE 5HP. COM COIFA PARA DISCO 10" - MATERIAIS NA OPERAÇÃO. AF_08/2015</t>
  </si>
  <si>
    <t>S88297</t>
  </si>
  <si>
    <t>MO01039I02</t>
  </si>
  <si>
    <t>OPERADOR DE MAQUINAS E TRATORES DIVERSOS (TERRAPLANAGEM)</t>
  </si>
  <si>
    <t xml:space="preserve">S95360        </t>
  </si>
  <si>
    <t>CURSO DE CAPACITAÇÃO PARA OPERADOR DE MÁQUINAS E EQUIPAMENTOS (ENCARGOS COMPLEMENTARES) - HORISTA</t>
  </si>
  <si>
    <t>S95360</t>
  </si>
  <si>
    <t>S91688</t>
  </si>
  <si>
    <t>EQ010BA202</t>
  </si>
  <si>
    <t>SERRA CIRCULAR DE BANCADA COM MOTOR ELETRICO, POTENCIA DE *1600* W, PARA DISCO DE DIAMETRO DE 10" (250 MM)</t>
  </si>
  <si>
    <t>S91689</t>
  </si>
  <si>
    <t>S91690</t>
  </si>
  <si>
    <t>S91691</t>
  </si>
  <si>
    <t>SV01023502</t>
  </si>
  <si>
    <t>ENERGIA ELETRICA ATE 2000 KWH INDUSTRIAL, SEM DEMANDA</t>
  </si>
  <si>
    <t>S91693</t>
  </si>
  <si>
    <t>SERRA CIRCULAR DE BANCADA COM MOTOR ELÉTRICO POTÊNCIA DE 5HP. COM COIFA PARA DISCO 10" - CHI DIURNO. AF_08/2015</t>
  </si>
  <si>
    <t>S94974</t>
  </si>
  <si>
    <t>CONCRETO MAGRO PARA LASTRO. TRAÇO 1:4.5:4.5 (EM MASSA SECA DE CIMENTO/ AREIA MÉDIA/ BRITA 1) - PREPARO MANUAL. AF_05/2021</t>
  </si>
  <si>
    <t>MT0100AA02</t>
  </si>
  <si>
    <t>AREIA MEDIA - POSTO JAZIDA/FORNECEDOR (RETIRADO NA JAZIDA, SEM TRANSPORTE)</t>
  </si>
  <si>
    <t>MT01012B02</t>
  </si>
  <si>
    <t>CIMENTO PORTLAND COMPOSTO CP II-32</t>
  </si>
  <si>
    <t>KG</t>
  </si>
  <si>
    <t>MT0103N502</t>
  </si>
  <si>
    <t>PEDRA BRITADA N. 1 (9,5 a 19 MM) POSTO PEDREIRA/FORNECEDOR, SEM FRETE</t>
  </si>
  <si>
    <t xml:space="preserve">S88316        </t>
  </si>
  <si>
    <t>S88253</t>
  </si>
  <si>
    <t>AUXILIAR DE TOPÓGRAFO COM ENCARGOS COMPLEMENTARES</t>
  </si>
  <si>
    <t>MO01006S02</t>
  </si>
  <si>
    <t>AUXILIAR DE TOPOGRAFO (HORISTA)</t>
  </si>
  <si>
    <t xml:space="preserve">S95322        </t>
  </si>
  <si>
    <t>CURSO DE CAPACITAÇÃO PARA AUXILIAR DE TOPÓGRAFO (ENCARGOS COMPLEMENTARES) - HORISTA</t>
  </si>
  <si>
    <t>S95322</t>
  </si>
  <si>
    <t>S90781</t>
  </si>
  <si>
    <t>TOPOGRAFO COM ENCARGOS COMPLEMENTARES</t>
  </si>
  <si>
    <t>MO0105UW02</t>
  </si>
  <si>
    <t>TOPOGRAFO (HORISTA)</t>
  </si>
  <si>
    <t xml:space="preserve">S95406        </t>
  </si>
  <si>
    <t>CURSO DE CAPACITAÇÃO PARA TOPÓGRAFO (ENCARGOS COMPLEMENTARES) - HORISTA</t>
  </si>
  <si>
    <t>S95406</t>
  </si>
  <si>
    <t>S88907</t>
  </si>
  <si>
    <t>ESCAVADEIRA HIDRÁULICA SOBRE ESTEIRAS. CAÇAMBA 1.20 M3. PESO OPERACIONAL 21 T. POTÊNCIA BRUTA 155 HP - CHP DIURNO. AF_06/2014</t>
  </si>
  <si>
    <t xml:space="preserve">S88294        </t>
  </si>
  <si>
    <t>OPERADOR DE ESCAVADEIRA COM ENCARGOS COMPLEMENTARES</t>
  </si>
  <si>
    <t xml:space="preserve">S88900        </t>
  </si>
  <si>
    <t>ESCAVADEIRA HIDRÁULICA SOBRE ESTEIRAS. CAÇAMBA 1.20 M3. PESO OPERACIONAL 21 T. POTÊNCIA BRUTA 155 HP - DEPRECIAÇÃO. AF_06/2014</t>
  </si>
  <si>
    <t xml:space="preserve">S88902        </t>
  </si>
  <si>
    <t>ESCAVADEIRA HIDRÁULICA SOBRE ESTEIRAS. CAÇAMBA 1.20 M3. PESO OPERACIONAL 21 T. POTÊNCIA BRUTA 155 HP - JUROS. AF_06/2014</t>
  </si>
  <si>
    <t xml:space="preserve">S88903        </t>
  </si>
  <si>
    <t>ESCAVADEIRA HIDRÁULICA SOBRE ESTEIRAS. CAÇAMBA 1.20 M3. PESO OPERACIONAL 21 T. POTÊNCIA BRUTA 155 HP - MANUTENÇÃO. AF_06/2014</t>
  </si>
  <si>
    <t xml:space="preserve">S88904        </t>
  </si>
  <si>
    <t>ESCAVADEIRA HIDRÁULICA SOBRE ESTEIRAS. CAÇAMBA 1.20 M3. PESO OPERACIONAL 21 T. POTÊNCIA BRUTA 155 HP - MATERIAIS NA OPERAÇÃO. AF_06/2014</t>
  </si>
  <si>
    <t>S88294</t>
  </si>
  <si>
    <t>MO01039M02</t>
  </si>
  <si>
    <t>OPERADOR DE ESCAVADEIRA</t>
  </si>
  <si>
    <t xml:space="preserve">S95357        </t>
  </si>
  <si>
    <t>CURSO DE CAPACITAÇÃO PARA OPERADOR DE ESCAVADEIRA (ENCARGOS COMPLEMENTARES) - HORISTA</t>
  </si>
  <si>
    <t>S95357</t>
  </si>
  <si>
    <t>S88900</t>
  </si>
  <si>
    <t>EQ010B7H02</t>
  </si>
  <si>
    <t>ESCAVADEIRA HIDRAULICA SOBRE ESTEIRAS COM CACAMBA DE 1,20 M3, PESO OPERACIONAL 21 T, POTENCIA BRUTA 155 HP</t>
  </si>
  <si>
    <t>S88902</t>
  </si>
  <si>
    <t>S88903</t>
  </si>
  <si>
    <t>S88904</t>
  </si>
  <si>
    <t>S88908</t>
  </si>
  <si>
    <t>ESCAVADEIRA HIDRÁULICA SOBRE ESTEIRAS. CAÇAMBA 1.20 M3. PESO OPERACIONAL 21 T. POTÊNCIA BRUTA 155 HP - CHI DIURNO. AF_06/2014</t>
  </si>
  <si>
    <t>S91386</t>
  </si>
  <si>
    <t>CAMINHÃO BASCULANTE 10 M3. TRUCADO CABINE SIMPLES. PESO BRUTO TOTAL 23.000 KG. CARGA ÚTIL MÁXIMA 15.935 KG. DISTÂNCIA ENTRE EIXOS 4.80 M. POTÊNCIA 230 CV INCLUSIVE CAÇAMBA METÁLICA - CHP DIURNO. AF_06</t>
  </si>
  <si>
    <t xml:space="preserve">S88281        </t>
  </si>
  <si>
    <t>MOTORISTA DE BASCULANTE COM ENCARGOS COMPLEMENTARES</t>
  </si>
  <si>
    <t xml:space="preserve">S91380        </t>
  </si>
  <si>
    <t>CAMINHÃO BASCULANTE 10 M3. TRUCADO CABINE SIMPLES. PESO BRUTO TOTAL 23.000 KG. CARGA ÚTIL MÁXIMA 15.935 KG. DISTÂNCIA ENTRE EIXOS 4.80 M. POTÊNCIA 230 CV INCLUSIVE CAÇAMBA METÁLICA - DEPRECIAÇÃO. AF_0</t>
  </si>
  <si>
    <t xml:space="preserve">S91381        </t>
  </si>
  <si>
    <t>CAMINHÃO BASCULANTE 10 M3. TRUCADO CABINE SIMPLES. PESO BRUTO TOTAL 23.000 KG. CARGA ÚTIL MÁXIMA 15.935 KG. DISTÂNCIA ENTRE EIXOS 4.80 M. POTÊNCIA 230 CV INCLUSIVE CAÇAMBA METÁLICA - JUROS. AF_06/2014</t>
  </si>
  <si>
    <t xml:space="preserve">S91382        </t>
  </si>
  <si>
    <t>CAMINHÃO BASCULANTE 10 M3. TRUCADO CABINE SIMPLES. PESO BRUTO TOTAL 23.000 KG. CARGA ÚTIL MÁXIMA 15.935 KG. DISTÂNCIA ENTRE EIXOS 4.80 M. POTÊNCIA 230 CV INCLUSIVE CAÇAMBA METÁLICA - IMPOSTOS E SEGURO</t>
  </si>
  <si>
    <t xml:space="preserve">S91383        </t>
  </si>
  <si>
    <t>CAMINHÃO BASCULANTE 10 M3. TRUCADO CABINE SIMPLES. PESO BRUTO TOTAL 23.000 KG. CARGA ÚTIL MÁXIMA 15.935 KG. DISTÂNCIA ENTRE EIXOS 4.80 M. POTÊNCIA 230 CV INCLUSIVE CAÇAMBA METÁLICA - MANUTENÇÃO. AF_06</t>
  </si>
  <si>
    <t xml:space="preserve">S91384        </t>
  </si>
  <si>
    <t>CAMINHÃO BASCULANTE 10 M3. TRUCADO CABINE SIMPLES. PESO BRUTO TOTAL 23.000 KG. CARGA ÚTIL MÁXIMA 15.935 KG. DISTÂNCIA ENTRE EIXOS 4.80 M. POTÊNCIA 230 CV INCLUSIVE CAÇAMBA METÁLICA - MATERIAIS NA OPER</t>
  </si>
  <si>
    <t>S88281</t>
  </si>
  <si>
    <t>MO010FG402</t>
  </si>
  <si>
    <t>MOTORISTA DE CAMINHAO-BASCULANTE</t>
  </si>
  <si>
    <t xml:space="preserve">S95346        </t>
  </si>
  <si>
    <t>CURSO DE CAPACITAÇÃO PARA MOTORISTA DE BASCULANTE (ENCARGOS COMPLEMENTARES) - HORISTA</t>
  </si>
  <si>
    <t>S95346</t>
  </si>
  <si>
    <t>S91380</t>
  </si>
  <si>
    <t>EQ010T4602</t>
  </si>
  <si>
    <t>CACAMBA METALICA BASCULANTE COM CAPACIDADE DE 10 M3 (INCLUI MONTAGEM, NAO INCLUI CAMINHAO)</t>
  </si>
  <si>
    <t>S91381</t>
  </si>
  <si>
    <t>S91382</t>
  </si>
  <si>
    <t>S91383</t>
  </si>
  <si>
    <t>S91384</t>
  </si>
  <si>
    <t>S91387</t>
  </si>
  <si>
    <t>CAMINHÃO BASCULANTE 10 M3. TRUCADO CABINE SIMPLES. PESO BRUTO TOTAL 23.000 KG. CARGA ÚTIL MÁXIMA 15.935 KG. DISTÂNCIA ENTRE EIXOS 4.80 M. POTÊNCIA 230 CV INCLUSIVE CAÇAMBA METÁLICA - CHI DIURNO. AF_06</t>
  </si>
  <si>
    <t>S5928</t>
  </si>
  <si>
    <t>GUINDAUTO HIDRÁULICO. CAPACIDADE MÁXIMA DE CARGA 6200 KG. MOMENTO MÁXIMO DE CARGA 11.7 TM. ALCANCE MÁXIMO HORIZONTAL 9.70 M. INCLUSIVE CAMINHÃO TOCO PBT 16.000 KG. POTÊNCIA DE 189 CV - CHP DIURNO. AF_</t>
  </si>
  <si>
    <t xml:space="preserve">S88286        </t>
  </si>
  <si>
    <t>MOTORISTA OPERADOR DE MUNCK COM ENCARGOS COMPLEMENTARES</t>
  </si>
  <si>
    <t xml:space="preserve">S89259        </t>
  </si>
  <si>
    <t>GUINDAUTO HIDRÁULICO. CAPACIDADE MÁXIMA DE CARGA 6200 KG. MOMENTO MÁXIMO DE CARGA 11.7 TM. ALCANCE MÁXIMO HORIZONTAL 9.70 M. INCLUSIVE CAMINHÃO TOCO PBT 16.000 KG. POTÊNCIA DE 189 CV - DEPRECIAÇÃO. AF</t>
  </si>
  <si>
    <t xml:space="preserve">S89260        </t>
  </si>
  <si>
    <t>GUINDAUTO HIDRÁULICO. CAPACIDADE MÁXIMA DE CARGA 6200 KG. MOMENTO MÁXIMO DE CARGA 11.7 TM. ALCANCE MÁXIMO HORIZONTAL 9.70 M. INCLUSIVE CAMINHÃO TOCO PBT 16.000 KG. POTÊNCIA DE 189 CV - JUROS. AF_06/20</t>
  </si>
  <si>
    <t xml:space="preserve">S89262        </t>
  </si>
  <si>
    <t>GUINDAUTO HIDRÁULICO. CAPACIDADE MÁXIMA DE CARGA 6200 KG. MOMENTO MÁXIMO DE CARGA 11.7 TM. ALCANCE MÁXIMO HORIZONTAL 9.70 M. INCLUSIVE CAMINHÃO TOCO PBT 16.000 KG. POTÊNCIA DE 189 CV - MANUTENÇÃO. AF_</t>
  </si>
  <si>
    <t xml:space="preserve">S91466        </t>
  </si>
  <si>
    <t>GUINDAUTO HIDRÁULICO. CAPACIDADE MÁXIMA DE CARGA 6200 KG. MOMENTO MÁXIMO DE CARGA 11.7 TM. ALCANCE MÁXIMO HORIZONTAL 9.70 M. INCLUSIVE CAMINHÃO TOCO PBT 16.000 KG. POTÊNCIA DE 189 CV - IMPOSTOS E SEGU</t>
  </si>
  <si>
    <t xml:space="preserve">S91467        </t>
  </si>
  <si>
    <t>GUINDAUTO HIDRÁULICO. CAPACIDADE MÁXIMA DE CARGA 6200 KG. MOMENTO MÁXIMO DE CARGA 11.7 TM. ALCANCE MÁXIMO HORIZONTAL 9.70 M. INCLUSIVE CAMINHÃO TOCO PBT 16.000 KG. POTÊNCIA DE 189 CV - MATERIAIS NA OP</t>
  </si>
  <si>
    <t>S88286</t>
  </si>
  <si>
    <t>MO01035S02</t>
  </si>
  <si>
    <t>MOTORISTA OPERADOR DE CAMINHAO COM MUNCK</t>
  </si>
  <si>
    <t xml:space="preserve">S95351        </t>
  </si>
  <si>
    <t>CURSO DE CAPACITAÇÃO PARA MOTORISTA OPERADOR DE MUNCK (ENCARGOS COMPLEMENTARES) - HORISTA</t>
  </si>
  <si>
    <t>S95351</t>
  </si>
  <si>
    <t>S89259</t>
  </si>
  <si>
    <t>EQ0102LF02</t>
  </si>
  <si>
    <t>GUINDAUTO HIDRAULICO, CAPACIDADE MAXIMA DE CARGA 6200 KG, MOMENTO MAXIMO DE CARGA 11,7 TM , ALCANCE MAXIMO HORIZONTAL 9,70 M, PARA MONTAGEM SOBRE CHASSI DE CAMINHAO PBT MINIMO 13000 KG (INCLUI MONTAG</t>
  </si>
  <si>
    <t>EQ010T4O02</t>
  </si>
  <si>
    <t>CAMINHAO TOCO, PESO BRUTO TOTAL 16000 KG, CARGA UTIL MAXIMA 11030 KG, DISTANCIA ENTRE EIXOS 5,41 M, POTENCIA 185 CV (INCLUI CABINE E CHASSI, NAO INCLUI CARROCERIA)</t>
  </si>
  <si>
    <t>S89260</t>
  </si>
  <si>
    <t>S89262</t>
  </si>
  <si>
    <t>S91466</t>
  </si>
  <si>
    <t>S91467</t>
  </si>
  <si>
    <t>S5930</t>
  </si>
  <si>
    <t>GUINDAUTO HIDRÁULICO. CAPACIDADE MÁXIMA DE CARGA 6200 KG. MOMENTO MÁXIMO DE CARGA 11.7 TM. ALCANCE MÁXIMO HORIZONTAL 9.70 M. INCLUSIVE CAMINHÃO TOCO PBT 16.000 KG. POTÊNCIA DE 189 CV - CHI DIURNO. AF_</t>
  </si>
  <si>
    <t>S103674</t>
  </si>
  <si>
    <t>CONCRETAGEM DE VIGAS E LAJES. FCK=25 MPA. PARA LAJES PREMOLDADAS COM USO DE BOMBA - LANÇAMENTO. ADENSAMENTO E ACABAMENTO. AF_02/2022</t>
  </si>
  <si>
    <t>MT01016F02</t>
  </si>
  <si>
    <t>CONCRETO USINADO BOMBEAVEL, CLASSE DE RESISTENCIA C25, COM BRITA 0 E 1, SLUMP = 100 +/- 20 MM, INCLUI SERVICO DE BOMBEAMENTO (NBR 8953)</t>
  </si>
  <si>
    <t xml:space="preserve">S88262        </t>
  </si>
  <si>
    <t xml:space="preserve">S88309        </t>
  </si>
  <si>
    <t>PEDREIRO COM ENCARGOS COMPLEMENTARES</t>
  </si>
  <si>
    <t xml:space="preserve">S90586        </t>
  </si>
  <si>
    <t>VIBRADOR DE IMERSÃO. DIÂMETRO DE PONTEIRA 45MM. MOTOR ELÉTRICO TRIFÁSICO POTÊNCIA DE 2 CV - CHP DIURNO. AF_06/2015</t>
  </si>
  <si>
    <t xml:space="preserve">S90587        </t>
  </si>
  <si>
    <t>VIBRADOR DE IMERSÃO. DIÂMETRO DE PONTEIRA 45MM. MOTOR ELÉTRICO TRIFÁSICO POTÊNCIA DE 2 CV - CHI DIURNO. AF_06/2015</t>
  </si>
  <si>
    <t>S88309</t>
  </si>
  <si>
    <t>MO0103NY02</t>
  </si>
  <si>
    <t>PEDREIRO (HORISTA)</t>
  </si>
  <si>
    <t xml:space="preserve">S95371        </t>
  </si>
  <si>
    <t>CURSO DE CAPACITAÇÃO PARA PEDREIRO (ENCARGOS COMPLEMENTARES) - HORISTA</t>
  </si>
  <si>
    <t>S95371</t>
  </si>
  <si>
    <t>S90586</t>
  </si>
  <si>
    <t xml:space="preserve">S90582        </t>
  </si>
  <si>
    <t>VIBRADOR DE IMERSÃO. DIÂMETRO DE PONTEIRA 45MM. MOTOR ELÉTRICO TRIFÁSICO POTÊNCIA DE 2 CV - DEPRECIAÇÃO. AF_06/2015</t>
  </si>
  <si>
    <t xml:space="preserve">S90583        </t>
  </si>
  <si>
    <t>VIBRADOR DE IMERSÃO. DIÂMETRO DE PONTEIRA 45MM. MOTOR ELÉTRICO TRIFÁSICO POTÊNCIA DE 2 CV - JUROS. AF_06/2015</t>
  </si>
  <si>
    <t xml:space="preserve">S90584        </t>
  </si>
  <si>
    <t>VIBRADOR DE IMERSÃO. DIÂMETRO DE PONTEIRA 45MM. MOTOR ELÉTRICO TRIFÁSICO POTÊNCIA DE 2 CV - MANUTENÇÃO. AF_06/2015</t>
  </si>
  <si>
    <t xml:space="preserve">S90585        </t>
  </si>
  <si>
    <t>VIBRADOR DE IMERSÃO. DIÂMETRO DE PONTEIRA 45MM. MOTOR ELÉTRICO TRIFÁSICO POTÊNCIA DE 2 CV - MATERIAIS NA OPERAÇÃO. AF_06/2015</t>
  </si>
  <si>
    <t>S90582</t>
  </si>
  <si>
    <t>EQ010AQ002</t>
  </si>
  <si>
    <t>VIBRADOR DE IMERSAO, DIAMETRO DA PONTEIRA DE *45* MM, COM MOTOR ELETRICO TRIFASICO DE 2 HP (2 CV)</t>
  </si>
  <si>
    <t>S90583</t>
  </si>
  <si>
    <t>S90584</t>
  </si>
  <si>
    <t>S90585</t>
  </si>
  <si>
    <t>S90587</t>
  </si>
  <si>
    <t>S92273</t>
  </si>
  <si>
    <t>FABRICAÇÃO DE ESCORAS DO TIPO PONTALETE. EM MADEIRA. PARA PÉ-DIREITO SIMPLES. AF_09/2020</t>
  </si>
  <si>
    <t>M</t>
  </si>
  <si>
    <t>MT0103GR02</t>
  </si>
  <si>
    <t>PONTALETE *7,5 X 7,5* CM EM PINUS, MISTA OU EQUIVALENTE DA REGIAO - BRUTA</t>
  </si>
  <si>
    <t>MT0103WS02</t>
  </si>
  <si>
    <t>PREGO DE ACO POLIDO COM CABECA 17 X 21 (2 X 11)</t>
  </si>
  <si>
    <t xml:space="preserve">S88239        </t>
  </si>
  <si>
    <t xml:space="preserve">S91692        </t>
  </si>
  <si>
    <t xml:space="preserve">S91693        </t>
  </si>
  <si>
    <t>S92783</t>
  </si>
  <si>
    <t>ARMAÇÃO DE LAJE DE UMA ESTRUTURA CONVENCIONAL DE CONCRETO ARMADO EM UMA EDIFICAÇÃO TÉRREA OU SOBRADO UTILIZANDO AÇO CA-60 DE 4.2 MM - MONTAGEM. AF_12/2015</t>
  </si>
  <si>
    <t>MT010U3T02</t>
  </si>
  <si>
    <t>ESPACADOR / DISTANCIADOR CIRCULAR COM ENTRADA LATERAL, EM PLASTICO, PARA VERGALHAO *4,2 A 12,5* MM, COBRIMENTO 20 MM</t>
  </si>
  <si>
    <t>MT010XA402</t>
  </si>
  <si>
    <t>ARAME RECOZIDO 16 BWG, D = 1,65 MM (0,016 KG/M) OU 18 BWG, D = 1,25 MM (0,01 KG/M)</t>
  </si>
  <si>
    <t xml:space="preserve">S88238        </t>
  </si>
  <si>
    <t>AJUDANTE DE ARMADOR COM ENCARGOS COMPLEMENTARES</t>
  </si>
  <si>
    <t xml:space="preserve">S88245        </t>
  </si>
  <si>
    <t>ARMADOR COM ENCARGOS COMPLEMENTARES</t>
  </si>
  <si>
    <t xml:space="preserve">S92799        </t>
  </si>
  <si>
    <t>CORTE E DOBRA DE AÇO CA-60. DIÂMETRO DE 4.2 MM. UTILIZADO EM LAJE. AF_12/2015</t>
  </si>
  <si>
    <t>S88238</t>
  </si>
  <si>
    <t>MO0104PU02</t>
  </si>
  <si>
    <t>AJUDANTE DE ARMADOR (HORISTA)</t>
  </si>
  <si>
    <t xml:space="preserve">S95308        </t>
  </si>
  <si>
    <t>CURSO DE CAPACITAÇÃO PARA AJUDANTE DE ARMADOR (ENCARGOS COMPLEMENTARES) - HORISTA</t>
  </si>
  <si>
    <t>S95308</t>
  </si>
  <si>
    <t>S88245</t>
  </si>
  <si>
    <t>MO0100AI02</t>
  </si>
  <si>
    <t>ARMADOR (HORISTA)</t>
  </si>
  <si>
    <t xml:space="preserve">S95314        </t>
  </si>
  <si>
    <t>CURSO DE CAPACITAÇÃO PARA ARMADOR (ENCARGOS COMPLEMENTARES) - HORISTA</t>
  </si>
  <si>
    <t>S95314</t>
  </si>
  <si>
    <t>S92799</t>
  </si>
  <si>
    <t>MT010X8302</t>
  </si>
  <si>
    <t>ACO CA-60, 4,2 MM, OU 5,0 MM, OU 6,0 MM, OU 7,0 MM, VERGALHAO</t>
  </si>
  <si>
    <t>O157</t>
  </si>
  <si>
    <t>Alvenaria tijolo cerâmico maciço (5x9x19). esp = 0.19m (dobrada). com argamassa traço t5 - 1:2:8 (cimento / cal / areia) c/ junta de 2.0cm - R1</t>
  </si>
  <si>
    <t>m2</t>
  </si>
  <si>
    <t>ORSE</t>
  </si>
  <si>
    <t>MT0101PG01</t>
  </si>
  <si>
    <t>Tijolo cerâmico maciço 5 x 9 x 19cm</t>
  </si>
  <si>
    <t>un</t>
  </si>
  <si>
    <t xml:space="preserve">O3308         </t>
  </si>
  <si>
    <t>Argamassa em volume - cimento. cal e areia traço t-5 (1:2:8) - 1 saco cimento 50 kg / 2 sacos cal 20 kg / 8 padiolas de areia dim 0.35 x 0.45 x 0.13 m - Confecção mecânica e transporte</t>
  </si>
  <si>
    <t>m3</t>
  </si>
  <si>
    <t>O3308</t>
  </si>
  <si>
    <t>MT0100A702</t>
  </si>
  <si>
    <t>AREIA GROSSA - POSTO JAZIDA/FORNECEDOR (RETIRADO NA JAZIDA, SEM TRANSPORTE)</t>
  </si>
  <si>
    <t>MT0100UQ02</t>
  </si>
  <si>
    <t>CAL HIDRATADA CH-I PARA ARGAMASSAS</t>
  </si>
  <si>
    <t>O2497</t>
  </si>
  <si>
    <t>Escavação manual de vala ou cava em material de 1ª categoria. profundidade até 1.50m</t>
  </si>
  <si>
    <t>O26</t>
  </si>
  <si>
    <t>Coleta e carga manuais de entulho</t>
  </si>
  <si>
    <t>O3310</t>
  </si>
  <si>
    <t>Chapisco em parede com argamassa traço t1 - 1:3 (cimento / areia) - Revisado 08/2015</t>
  </si>
  <si>
    <t xml:space="preserve">O1903         </t>
  </si>
  <si>
    <t>Argamassa cimento e areia traço t-1 (1:3) - 1 saco cimento 50kg / 3 padiolas areia dim. 0.35 x 0.45 x 0.23 m - Confecção mecânica e transporte</t>
  </si>
  <si>
    <t>O1903</t>
  </si>
  <si>
    <t>O3317</t>
  </si>
  <si>
    <t>Reboco especial de parede 2cm com argamassa traço t1 - 1:3 (cimento / areia)</t>
  </si>
  <si>
    <t>O6456</t>
  </si>
  <si>
    <t>Concreto Armado fck=21.0MPa. usinado. bombeado. adensado e lançado. para Uso Geral. com formas planas em compensado resinado 12mm (05 usos)</t>
  </si>
  <si>
    <t xml:space="preserve">O116          </t>
  </si>
  <si>
    <t>Forma Plana para estruturas. em compensado resinado de 12mm. 05 usos. inclusive escoramento - Revisada 07..2015</t>
  </si>
  <si>
    <t xml:space="preserve">O127          </t>
  </si>
  <si>
    <t>Concreto simples usinado fck=21mpa. bombeado. lançado e adensado em superestrutura</t>
  </si>
  <si>
    <t xml:space="preserve">O140          </t>
  </si>
  <si>
    <t>Aço CA - 50 Ø 6.3 a 12.5mm. inclusive corte. dobragem. montagem e colocacao de ferragens nas formas. para superestruturas e fundações - R1</t>
  </si>
  <si>
    <t>kg</t>
  </si>
  <si>
    <t>O116</t>
  </si>
  <si>
    <t>MT0100HI01</t>
  </si>
  <si>
    <t>Compensado resinado 12mm - Madeirit ou similar</t>
  </si>
  <si>
    <t>MT01017L01</t>
  </si>
  <si>
    <t>Madeira mista serrada (barrote) 6 x 6cm - 0,0036 m3/m (angelim, louro)</t>
  </si>
  <si>
    <t>m</t>
  </si>
  <si>
    <t>MT01022S02</t>
  </si>
  <si>
    <t>DESMOLDANTE PROTETOR PARA FORMAS DE MADEIRA, DE BASE OLEOSA EMULSIONADA EM AGUA</t>
  </si>
  <si>
    <t>MT0103H902</t>
  </si>
  <si>
    <t>SARRAFO *2,5 X 10* CM EM PINUS, MISTA OU EQUIVALENTE DA REGIAO - BRUTA</t>
  </si>
  <si>
    <t>MT0103WT02</t>
  </si>
  <si>
    <t>PREGO DE ACO POLIDO COM CABECA 17 X 27 (2 1/2 X 11)</t>
  </si>
  <si>
    <t>MT0104S102</t>
  </si>
  <si>
    <t>TABUA NAO APARELHADA *2,5 X 20* CM, EM MACARANDUBA, ANGELIM OU EQUIVALENTE DA REGIAO - BRUTA</t>
  </si>
  <si>
    <t>MT010XA202</t>
  </si>
  <si>
    <t>ARAME GALVANIZADO 12 BWG, D = 2,76 MM (0,048 KG/M) OU 14 BWG, D = 2,11 MM (0,026 KG/M)</t>
  </si>
  <si>
    <t>O127</t>
  </si>
  <si>
    <t>MT010QM402</t>
  </si>
  <si>
    <t>CONCRETO USINADO BOMBEAVEL, CLASSE DE RESISTENCIA C20, COM BRITA 0 E 1, SLUMP = 100 +/- 20 MM, EXCLUI SERVICO DE BOMBEAMENTO (NBR 8953)</t>
  </si>
  <si>
    <t>MT010YD302</t>
  </si>
  <si>
    <t>SERVICO DE BOMBEAMENTO DE CONCRETO COM CONSUMO MINIMO DE 40 M3</t>
  </si>
  <si>
    <t xml:space="preserve">O128          </t>
  </si>
  <si>
    <t>Lançamento de concreto usinado. bombeado. em peças armadas da superestrutura. inclusive colocação. adensamento e acabamento</t>
  </si>
  <si>
    <t>O128</t>
  </si>
  <si>
    <t>O140</t>
  </si>
  <si>
    <t>MT01002901</t>
  </si>
  <si>
    <t>Aço ca-50 6,3 a 12,5 mm</t>
  </si>
  <si>
    <t>MT010UC302</t>
  </si>
  <si>
    <t>ESPACADOR / DISTANCIADOR TIPO GARRA DUPLA, EM PLASTICO, COBRIMENTO *20* MM, PARA FERRAGENS DE LAJES E FUNDO DE VIGAS</t>
  </si>
  <si>
    <t>O6979</t>
  </si>
  <si>
    <t>Escada Marinheiro em aço CA-50 d=16mm (5/8"). exceto pintura - Rev 01</t>
  </si>
  <si>
    <t>MT010X7Z02</t>
  </si>
  <si>
    <t>ACO CA-50, 12,5 MM OU 16,0 MM, VERGALHAO</t>
  </si>
  <si>
    <t>O76</t>
  </si>
  <si>
    <t>Reaterro manual de valas com espalhamento s/ compactação</t>
  </si>
  <si>
    <t>O95</t>
  </si>
  <si>
    <t>Concreto simples fabricado na obra. fck=13.5 mpa. lançado e adensado</t>
  </si>
  <si>
    <t xml:space="preserve">O124          </t>
  </si>
  <si>
    <t>Concreto simples fabricado na obra. fck=13.5 mpa (b1/b2). sem lançamento e adensamento</t>
  </si>
  <si>
    <t xml:space="preserve">O7692         </t>
  </si>
  <si>
    <t>Lançamento de concreto simples fabricado na obra. inclusive adensamento e acabamento em peças da superestrutura</t>
  </si>
  <si>
    <t>O124</t>
  </si>
  <si>
    <t>MT0103N202</t>
  </si>
  <si>
    <t>PEDRA BRITADA N. 2 (19 A 38 MM) POSTO PEDREIRA/FORNECEDOR, SEM FRETE</t>
  </si>
  <si>
    <t>O7692</t>
  </si>
  <si>
    <t>S101616</t>
  </si>
  <si>
    <t>PREPARO DE FUNDO DE VALA COM LARGURA MENOR QUE 1.5 M (ACERTO DO SOLO NATURAL). AF_08/2020</t>
  </si>
  <si>
    <t>M2</t>
  </si>
  <si>
    <t xml:space="preserve">S91533        </t>
  </si>
  <si>
    <t>COMPACTADOR DE SOLOS DE PERCUSSÃO (SOQUETE) COM MOTOR A GASOLINA 4 TEMPOS. POTÊNCIA 4 CV - CHP DIURNO. AF_08/2015</t>
  </si>
  <si>
    <t xml:space="preserve">S91534        </t>
  </si>
  <si>
    <t>COMPACTADOR DE SOLOS DE PERCUSSÃO (SOQUETE) COM MOTOR A GASOLINA 4 TEMPOS. POTÊNCIA 4 CV - CHI DIURNO. AF_08/2015</t>
  </si>
  <si>
    <t>S91533</t>
  </si>
  <si>
    <t xml:space="preserve">S91529        </t>
  </si>
  <si>
    <t>COMPACTADOR DE SOLOS DE PERCUSSÃO (SOQUETE) COM MOTOR A GASOLINA 4 TEMPOS. POTÊNCIA 4 CV - DEPRECIAÇÃO. AF_08/2015</t>
  </si>
  <si>
    <t xml:space="preserve">S91530        </t>
  </si>
  <si>
    <t>COMPACTADOR DE SOLOS DE PERCUSSÃO (SOQUETE) COM MOTOR A GASOLINA 4 TEMPOS. POTÊNCIA 4 CV - JUROS. AF_08/2015</t>
  </si>
  <si>
    <t xml:space="preserve">S91531        </t>
  </si>
  <si>
    <t>COMPACTADOR DE SOLOS DE PERCUSSÃO (SOQUETE) COM MOTOR A GASOLINA 4 TEMPOS. POTÊNCIA 4 CV - MANUTENÇÃO. AF_08/2015</t>
  </si>
  <si>
    <t xml:space="preserve">S91532        </t>
  </si>
  <si>
    <t>COMPACTADOR DE SOLOS DE PERCUSSÃO (SOQUETE) COM MOTOR A GASOLINA 4 TEMPOS. POTÊNCIA 4 CV - MATERIAIS NA OPERAÇÃO. AF_08/2015</t>
  </si>
  <si>
    <t>S91529</t>
  </si>
  <si>
    <t>EQ010ADU02</t>
  </si>
  <si>
    <t>COMPACTADOR DE SOLOS DE PERCURSAO (SOQUETE) COM MOTOR A GASOLINA 4 TEMPOS DE 4 HP (4 CV)</t>
  </si>
  <si>
    <t>S91530</t>
  </si>
  <si>
    <t>S91531</t>
  </si>
  <si>
    <t>S91532</t>
  </si>
  <si>
    <t>MT01039A02</t>
  </si>
  <si>
    <t>GASOLINA COMUM</t>
  </si>
  <si>
    <t>S91534</t>
  </si>
  <si>
    <t>S5678</t>
  </si>
  <si>
    <t>RETROESCAVADEIRA SOBRE RODAS COM CARREGADEIRA. TRAÇÃO 4X4. POTÊNCIA LÍQ. 88 HP. CAÇAMBA CARREG. CAP. MÍN. 1 M3. CAÇAMBA RETRO CAP. 0.26 M3. PESO OPERACIONAL MÍN. 6.674 KG. PROFUNDIDADE ESCAVAÇÃO MÁX.</t>
  </si>
  <si>
    <t xml:space="preserve">S53786        </t>
  </si>
  <si>
    <t xml:space="preserve">S5664         </t>
  </si>
  <si>
    <t xml:space="preserve">S88857        </t>
  </si>
  <si>
    <t xml:space="preserve">S88858        </t>
  </si>
  <si>
    <t>S53786</t>
  </si>
  <si>
    <t>S5664</t>
  </si>
  <si>
    <t>EQ010S6R02</t>
  </si>
  <si>
    <t>RETROESCAVADEIRA SOBRE RODAS COM CARREGADEIRA, TRACAO 4 X 4, POTENCIA LIQUIDA 88 HP, PESO OPERACIONAL MINIMO DE 6674 KG, CAPACIDADE DA CARREGADEIRA DE 1,00 M3 E DA RETROESCAVADEIRA MINIMA DE 0,26 M3,</t>
  </si>
  <si>
    <t>S88857</t>
  </si>
  <si>
    <t>S88858</t>
  </si>
  <si>
    <t>S5679</t>
  </si>
  <si>
    <t>S87316</t>
  </si>
  <si>
    <t>ARGAMASSA TRAÇO 1:4 (EM VOLUME DE CIMENTO E AREIA GROSSA ÚMIDA) PARA CHAPISCO CONVENCIONAL. PREPARO MECÂNICO COM BETONEIRA 400 L. AF_08/2019</t>
  </si>
  <si>
    <t xml:space="preserve">S88377        </t>
  </si>
  <si>
    <t>OPERADOR DE BETONEIRA ESTACIONÁRIA/MISTURADOR COM ENCARGOS COMPLEMENTARES</t>
  </si>
  <si>
    <t xml:space="preserve">S88830        </t>
  </si>
  <si>
    <t>BETONEIRA CAPACIDADE NOMINAL DE 400 L. CAPACIDADE DE MISTURA 280 L. MOTOR ELÉTRICO TRIFÁSICO POTÊNCIA DE 2 CV. SEM CARREGADOR - CHP DIURNO. AF_10/2014</t>
  </si>
  <si>
    <t xml:space="preserve">S88831        </t>
  </si>
  <si>
    <t>BETONEIRA CAPACIDADE NOMINAL DE 400 L. CAPACIDADE DE MISTURA 280 L. MOTOR ELÉTRICO TRIFÁSICO POTÊNCIA DE 2 CV. SEM CARREGADOR - CHI DIURNO. AF_10/2014</t>
  </si>
  <si>
    <t>S88377</t>
  </si>
  <si>
    <t>MO010T2A02</t>
  </si>
  <si>
    <t>OPERADOR DE BETONEIRA ESTACIONARIA / MISTURADOR</t>
  </si>
  <si>
    <t xml:space="preserve">S95389        </t>
  </si>
  <si>
    <t>CURSO DE CAPACITAÇÃO PARA OPERADOR DE BETONEIRA ESTACIONÁRIA/MISTURADOR (ENCARGOS COMPLEMENTARES) - HORISTA</t>
  </si>
  <si>
    <t>S95389</t>
  </si>
  <si>
    <t>S88830</t>
  </si>
  <si>
    <t xml:space="preserve">S88826        </t>
  </si>
  <si>
    <t>BETONEIRA CAPACIDADE NOMINAL DE 400 L. CAPACIDADE DE MISTURA 280 L. MOTOR ELÉTRICO TRIFÁSICO POTÊNCIA DE 2 CV. SEM CARREGADOR - DEPRECIAÇÃO. AF_10/2014</t>
  </si>
  <si>
    <t xml:space="preserve">S88827        </t>
  </si>
  <si>
    <t>BETONEIRA CAPACIDADE NOMINAL DE 400 L. CAPACIDADE DE MISTURA 280 L. MOTOR ELÉTRICO TRIFÁSICO POTÊNCIA DE 2 CV. SEM CARREGADOR - JUROS. AF_10/2014</t>
  </si>
  <si>
    <t xml:space="preserve">S88828        </t>
  </si>
  <si>
    <t>BETONEIRA CAPACIDADE NOMINAL DE 400 L. CAPACIDADE DE MISTURA 280 L. MOTOR ELÉTRICO TRIFÁSICO POTÊNCIA DE 2 CV. SEM CARREGADOR - MANUTENÇÃO. AF_10/2014</t>
  </si>
  <si>
    <t xml:space="preserve">S88829        </t>
  </si>
  <si>
    <t>BETONEIRA CAPACIDADE NOMINAL DE 400 L. CAPACIDADE DE MISTURA 280 L. MOTOR ELÉTRICO TRIFÁSICO POTÊNCIA DE 2 CV. SEM CARREGADOR - MATERIAIS NA OPERAÇÃO. AF_10/2014</t>
  </si>
  <si>
    <t>S88826</t>
  </si>
  <si>
    <t>EQ01084N02</t>
  </si>
  <si>
    <t>BETONEIRA CAPACIDADE NOMINAL 400 L, CAPACIDADE DE MISTURA 280 L, MOTOR ELETRICO TRIFASICO 220/380 V POTENCIA 2 CV, SEM CARREGADOR</t>
  </si>
  <si>
    <t>S88827</t>
  </si>
  <si>
    <t>S88828</t>
  </si>
  <si>
    <t>S88829</t>
  </si>
  <si>
    <t>S88831</t>
  </si>
  <si>
    <t>S94970</t>
  </si>
  <si>
    <t>CONCRETO FCK = 20MPA. TRAÇO 1:2.7:3 (EM MASSA SECA DE CIMENTO/ AREIA MÉDIA/ BRITA 1) - PREPARO MECÂNICO COM BETONEIRA 600 L. AF_05/2021</t>
  </si>
  <si>
    <t xml:space="preserve">S89225        </t>
  </si>
  <si>
    <t>BETONEIRA CAPACIDADE NOMINAL DE 600 L. CAPACIDADE DE MISTURA 360 L. MOTOR ELÉTRICO TRIFÁSICO POTÊNCIA DE 4 CV. SEM CARREGADOR - CHP DIURNO. AF_11/2014</t>
  </si>
  <si>
    <t xml:space="preserve">S89226        </t>
  </si>
  <si>
    <t>BETONEIRA CAPACIDADE NOMINAL DE 600 L. CAPACIDADE DE MISTURA 360 L. MOTOR ELÉTRICO TRIFÁSICO POTÊNCIA DE 4 CV. SEM CARREGADOR - CHI DIURNO. AF_11/2014</t>
  </si>
  <si>
    <t>S89225</t>
  </si>
  <si>
    <t xml:space="preserve">S89221        </t>
  </si>
  <si>
    <t>BETONEIRA CAPACIDADE NOMINAL DE 600 L. CAPACIDADE DE MISTURA 360 L. MOTOR ELÉTRICO TRIFÁSICO POTÊNCIA DE 4 CV. SEM CARREGADOR - DEPRECIAÇÃO. AF_11/2014</t>
  </si>
  <si>
    <t xml:space="preserve">S89222        </t>
  </si>
  <si>
    <t>BETONEIRA CAPACIDADE NOMINAL DE 600 L. CAPACIDADE DE MISTURA 360 L. MOTOR ELÉTRICO TRIFÁSICO POTÊNCIA DE 4 CV. SEM CARREGADOR - JUROS. AF_11/2014</t>
  </si>
  <si>
    <t xml:space="preserve">S89223        </t>
  </si>
  <si>
    <t>BETONEIRA CAPACIDADE NOMINAL DE 600 L. CAPACIDADE DE MISTURA 360 L. MOTOR ELÉTRICO TRIFÁSICO POTÊNCIA DE 4 CV. SEM CARREGADOR - MANUTENÇÃO. AF_11/2014</t>
  </si>
  <si>
    <t xml:space="preserve">S89224        </t>
  </si>
  <si>
    <t>BETONEIRA CAPACIDADE NOMINAL DE 600 L. CAPACIDADE DE MISTURA 360 L. MOTOR ELÉTRICO TRIFÁSICO POTÊNCIA DE 4 CV. SEM CARREGADOR - MATERIAIS NA OPERAÇÃO. AF_11/2014</t>
  </si>
  <si>
    <t>S89221</t>
  </si>
  <si>
    <t>EQ010S3102</t>
  </si>
  <si>
    <t>BETONEIRA, CAPACIDADE NOMINAL 600 L, CAPACIDADE DE MISTURA 360L, MOTOR ELETRICO TRIFASICO 220/380V, POTENCIA 4CV, EXCLUSO CARREGADOR</t>
  </si>
  <si>
    <t>S89222</t>
  </si>
  <si>
    <t>S89223</t>
  </si>
  <si>
    <t>S89224</t>
  </si>
  <si>
    <t>S89226</t>
  </si>
  <si>
    <t>S97736</t>
  </si>
  <si>
    <t>PEÇA RETANGULAR PRÉ-MOLDADA. VOLUME DE CONCRETO ACIMA DE 100 LITROS. TAXA DE AÇO APROXIMADA DE 30KG/M³. AF_01/2018</t>
  </si>
  <si>
    <t>MT01011Q02</t>
  </si>
  <si>
    <t>CHAPA/PAINEL DE MADEIRA COMPENSADA RESINADA (MADEIRITE RESINADO ROSA) PARA FORMA DE CONCRETO, DE 2200 x 1100 MM, E = 17 MM</t>
  </si>
  <si>
    <t>MT0103HH02</t>
  </si>
  <si>
    <t>SARRAFO *2,5 X 7,5* CM EM PINUS, MISTA OU EQUIVALENTE DA REGIAO - BRUTA</t>
  </si>
  <si>
    <t>MT010FMF02</t>
  </si>
  <si>
    <t>PREGO DE ACO POLIDO COM CABECA 15 X 15 (1 1/4 X 13)</t>
  </si>
  <si>
    <t>MT010UUZ02</t>
  </si>
  <si>
    <t>POLIESTIRENO EXPANDIDO/EPS (ISOPOR), TIPO 2F, BLOCO</t>
  </si>
  <si>
    <t xml:space="preserve">S88261        </t>
  </si>
  <si>
    <t>CARPINTEIRO DE ESQUADRIA COM ENCARGOS COMPLEMENTARES</t>
  </si>
  <si>
    <t xml:space="preserve">S92784        </t>
  </si>
  <si>
    <t>ARMAÇÃO DE LAJE DE UMA ESTRUTURA CONVENCIONAL DE CONCRETO ARMADO EM UMA EDIFICAÇÃO TÉRREA OU SOBRADO UTILIZANDO AÇO CA-60 DE 5.0 MM - MONTAGEM. AF_12/2015</t>
  </si>
  <si>
    <t xml:space="preserve">S94972        </t>
  </si>
  <si>
    <t>CONCRETO FCK = 30MPA. TRAÇO 1:2.1:2.5 (EM MASSA SECA DE CIMENTO/ AREIA MÉDIA/ BRITA 1) - PREPARO MECÂNICO COM BETONEIRA 600 L. AF_05/2021</t>
  </si>
  <si>
    <t>S88261</t>
  </si>
  <si>
    <t>MO0100XQ02</t>
  </si>
  <si>
    <t>CARPINTEIRO DE ESQUADRIAS (HORISTA)</t>
  </si>
  <si>
    <t xml:space="preserve">S95329        </t>
  </si>
  <si>
    <t>CURSO DE CAPACITAÇÃO PARA CARPINTEIRO DE ESQUADRIA (ENCARGOS COMPLEMENTARES) - HORISTA</t>
  </si>
  <si>
    <t>S95329</t>
  </si>
  <si>
    <t>S92784</t>
  </si>
  <si>
    <t xml:space="preserve">S92800        </t>
  </si>
  <si>
    <t>CORTE E DOBRA DE AÇO CA-60. DIÂMETRO DE 5.0 MM. UTILIZADO EM LAJE. AF_12/2015</t>
  </si>
  <si>
    <t>S92800</t>
  </si>
  <si>
    <t>S94972</t>
  </si>
  <si>
    <t>O2311</t>
  </si>
  <si>
    <t>Pintura de acabamento com lixamento. aplicação de 01 demão de tinta à base de zarcão e 02 demãos de tinta esmalte</t>
  </si>
  <si>
    <t xml:space="preserve">O2304         </t>
  </si>
  <si>
    <t>Pintura de proteção sobre superfícies metálicas com aplicação de 01 demão de tinta anti-corrosiva zarcão - R2</t>
  </si>
  <si>
    <t xml:space="preserve">O2306         </t>
  </si>
  <si>
    <t>Pintura de acabamento com aplicação de 02 demãos de esmalte sintético sobre superfícies metálicas - R1</t>
  </si>
  <si>
    <t>O2304</t>
  </si>
  <si>
    <t>MT0101VY01</t>
  </si>
  <si>
    <t>Zarcão anticorrosivo</t>
  </si>
  <si>
    <t>l</t>
  </si>
  <si>
    <t>MT0102WN02</t>
  </si>
  <si>
    <t>LIXA EM FOLHA PARA PAREDE OU MADEIRA, NUMERO 120, COR VERMELHA</t>
  </si>
  <si>
    <t xml:space="preserve">S88310        </t>
  </si>
  <si>
    <t>PINTOR COM ENCARGOS COMPLEMENTARES</t>
  </si>
  <si>
    <t>S88310</t>
  </si>
  <si>
    <t>MO0103OV02</t>
  </si>
  <si>
    <t>PINTOR (HORISTA)</t>
  </si>
  <si>
    <t>OU010XJE02</t>
  </si>
  <si>
    <t>FERRAMENTAS - FAMILIA PINTOR - HORISTA (ENCARGOS COMPLEMENTARES - COLETADO CAIXA)</t>
  </si>
  <si>
    <t>OU010XK202</t>
  </si>
  <si>
    <t>EPI - FAMILIA PINTOR - HORISTA (ENCARGOS COMPLEMENTARES - COLETADO CAIXA)</t>
  </si>
  <si>
    <t xml:space="preserve">S95372        </t>
  </si>
  <si>
    <t>CURSO DE CAPACITAÇÃO PARA PINTOR (ENCARGOS COMPLEMENTARES) - HORISTA</t>
  </si>
  <si>
    <t>S95372</t>
  </si>
  <si>
    <t>O2306</t>
  </si>
  <si>
    <t>Pintura de acabamento com aplicação de 02 demãos de esmalte  sintético sobre superfícies metálicas - R1</t>
  </si>
  <si>
    <t>MT0101PU01</t>
  </si>
  <si>
    <t>Tinta esmalte sintético (coralit ou similar)</t>
  </si>
  <si>
    <t>MT0102WO02</t>
  </si>
  <si>
    <t>LIXA EM FOLHA PARA FERRO, NUMERO 150</t>
  </si>
  <si>
    <t>S88317</t>
  </si>
  <si>
    <t>SOLDADOR COM ENCARGOS COMPLEMENTARES</t>
  </si>
  <si>
    <t>MO0104R402</t>
  </si>
  <si>
    <t>SOLDADOR (HORISTA)</t>
  </si>
  <si>
    <t>OU010XJG02</t>
  </si>
  <si>
    <t>FERRAMENTAS - FAMILIA SOLDADOR - HORISTA (ENCARGOS COMPLEMENTARES - COLETADO CAIXA)</t>
  </si>
  <si>
    <t>OU010XK402</t>
  </si>
  <si>
    <t>EPI - FAMILIA SOLDADOR - HORISTA (ENCARGOS COMPLEMENTARES - COLETADO CAIXA)</t>
  </si>
  <si>
    <t xml:space="preserve">S95379        </t>
  </si>
  <si>
    <t>CURSO DE CAPACITAÇÃO PARA SOLDADOR (ENCARGOS COMPLEMENTARES) - HORISTA</t>
  </si>
  <si>
    <t>S95379</t>
  </si>
  <si>
    <t>S88246</t>
  </si>
  <si>
    <t>ASSENTADOR DE TUBOS COM ENCARGOS COMPLEMENTARES</t>
  </si>
  <si>
    <t>MO010V4B02</t>
  </si>
  <si>
    <t>ASSENTADOR DE MANILHAS</t>
  </si>
  <si>
    <t xml:space="preserve">S95315        </t>
  </si>
  <si>
    <t>CURSO DE CAPACITAÇÃO PARA ASSENTADOR DE TUBOS (ENCARGOS COMPLEMENTARES) - HORISTA</t>
  </si>
  <si>
    <t>S95315</t>
  </si>
  <si>
    <t>O3094</t>
  </si>
  <si>
    <t>Equipe de montagem hidromecânica</t>
  </si>
  <si>
    <t>h</t>
  </si>
  <si>
    <t xml:space="preserve">S88279        </t>
  </si>
  <si>
    <t>MONTADOR ELETROMECÃNICO COM ENCARGOS COMPLEMENTARES</t>
  </si>
  <si>
    <t>S88279</t>
  </si>
  <si>
    <t>MO0101VP02</t>
  </si>
  <si>
    <t>MONTADOR DE MAQUINAS (HORISTA)</t>
  </si>
  <si>
    <t>OU010XJ802</t>
  </si>
  <si>
    <t>FERRAMENTAS - FAMILIA ELETRICISTA - HORISTA (ENCARGOS COMPLEMENTARES - COLETADO CAIXA)</t>
  </si>
  <si>
    <t>OU010XJW02</t>
  </si>
  <si>
    <t>EPI - FAMILIA ELETRICISTA - HORISTA (ENCARGOS COMPLEMENTARES - COLETADO CAIXA)</t>
  </si>
  <si>
    <t xml:space="preserve">S95345        </t>
  </si>
  <si>
    <t>CURSO DE CAPACITAÇÃO PARA MONTADOR ELETROMECÂNICO (ENCARGOS COMPLEMENTARES) - HORISTA</t>
  </si>
  <si>
    <t>S95345</t>
  </si>
  <si>
    <t>S87292</t>
  </si>
  <si>
    <t>ARGAMASSA TRAÇO 1:2:8 (EM VOLUME DE CIMENTO. CAL E AREIA MÉDIA ÚMIDA) PARA EMBOÇO/MASSA ÚNICA/ASSENTAMENTO DE ALVENARIA DE VEDAÇÃO. PREPARO MECÂNICO COM BETONEIRA 400 L. AF_08/2019</t>
  </si>
  <si>
    <t>S100489</t>
  </si>
  <si>
    <t>ARGAMASSA TRAÇO 1:3 (EM VOLUME DE CIMENTO E AREIA MÉDIA ÚMIDA). PREPARO MECÂNICO COM BETONEIRA 600 L. AF_08/2019</t>
  </si>
  <si>
    <t>S87298</t>
  </si>
  <si>
    <t>ARGAMASSA TRAÇO 1:3 (EM VOLUME DE CIMENTO E AREIA MÉDIA ÚMIDA) PARA CONTRAPISO. PREPARO MECÂNICO COM BETONEIRA 400 L. AF_08/2019</t>
  </si>
  <si>
    <t>S94964</t>
  </si>
  <si>
    <t>CONCRETO FCK = 20MPA. TRAÇO 1:2.7:3 (EM MASSA SECA DE CIMENTO/ AREIA MÉDIA/ BRITA 1) - PREPARO MECÂNICO COM BETONEIRA 400 L. AF_05/2021</t>
  </si>
  <si>
    <t>S5684</t>
  </si>
  <si>
    <t>ROLO COMPACTADOR VIBRATÓRIO DE UM CILINDRO AÇO LISO. POTÊNCIA 80 HP. PESO OPERACIONAL MÁXIMO 8.1 T. IMPACTO DINÂMICO 16.15 / 9.5 T. LARGURA DE TRABALHO 1.68 M - CHP DIURNO. AF_06/2014</t>
  </si>
  <si>
    <t xml:space="preserve">S53788        </t>
  </si>
  <si>
    <t>ROLO COMPACTADOR VIBRATÓRIO DE UM CILINDRO AÇO LISO. POTÊNCIA 80 HP. PESO OPERACIONAL MÁXIMO 8.1 T. IMPACTO DINÂMICO 16.15 / 9.5 T. LARGURA DE TRABALHO 1.68 M - MATERIAIS NA OPERAÇÃO. AF_06/2014</t>
  </si>
  <si>
    <t xml:space="preserve">S5674         </t>
  </si>
  <si>
    <t>ROLO COMPACTADOR VIBRATÓRIO DE UM CILINDRO AÇO LISO. POTÊNCIA 80 HP. PESO OPERACIONAL MÁXIMO 8.1 T. IMPACTO DINÂMICO 16.15 / 9.5 T. LARGURA DE TRABALHO 1.68 M - MANUTENÇÃO. AF_06/2014</t>
  </si>
  <si>
    <t xml:space="preserve">S89210        </t>
  </si>
  <si>
    <t>ROLO COMPACTADOR VIBRATÓRIO DE UM CILINDRO AÇO LISO. POTÊNCIA 80 HP. PESO OPERACIONAL MÁXIMO 8.1 T. IMPACTO DINÂMICO 16.15 / 9.5 T. LARGURA DE TRABALHO 1.68 M - DEPRECIAÇÃO. AF_06/2014</t>
  </si>
  <si>
    <t xml:space="preserve">S89211        </t>
  </si>
  <si>
    <t>ROLO COMPACTADOR VIBRATÓRIO DE UM CILINDRO AÇO LISO. POTÊNCIA 80 HP. PESO OPERACIONAL MÁXIMO 8.1 T. IMPACTO DINÂMICO 16.15 / 9.5 T. LARGURA DE TRABALHO 1.68 M - JUROS. AF_06/2014</t>
  </si>
  <si>
    <t>S53788</t>
  </si>
  <si>
    <t>S5674</t>
  </si>
  <si>
    <t>EQ01087Q02</t>
  </si>
  <si>
    <t>ROLO COMPACTADOR VIBRATORIO DE UM CILINDRO, ACO LISO, POTENCIA 80 HP, PESO OPERACIONAL MAXIMO 8,1 T, IMPACTO DINAMICO 16,15/9,5 T, LARGURA TRABALHO 1,68 M</t>
  </si>
  <si>
    <t>S89210</t>
  </si>
  <si>
    <t>S89211</t>
  </si>
  <si>
    <t>S5685</t>
  </si>
  <si>
    <t>ROLO COMPACTADOR VIBRATÓRIO DE UM CILINDRO AÇO LISO. POTÊNCIA 80 HP. PESO OPERACIONAL MÁXIMO 8.1 T. IMPACTO DINÂMICO 16.15 / 9.5 T. LARGURA DE TRABALHO 1.68 M - CHI DIURNO. AF_06/2014</t>
  </si>
  <si>
    <t>S5921</t>
  </si>
  <si>
    <t>GRADE DE DISCO REBOCÁVEL COM 20 DISCOS 24" X 6 MM COM PNEUS PARA TRANSPORTE - CHP DIURNO. AF_06/2014</t>
  </si>
  <si>
    <t xml:space="preserve">S53840        </t>
  </si>
  <si>
    <t>GRADE DE DISCO REBOCÁVEL COM 20 DISCOS 24" X 6 MM COM PNEUS PARA TRANSPORTE - DEPRECIAÇÃO. AF_06/2014</t>
  </si>
  <si>
    <t xml:space="preserve">S53841        </t>
  </si>
  <si>
    <t>GRADE DE DISCO REBOCÁVEL COM 20 DISCOS 24" X 6 MM COM PNEUS PARA TRANSPORTE - MANUTENÇÃO. AF_06/2014</t>
  </si>
  <si>
    <t xml:space="preserve">S87026        </t>
  </si>
  <si>
    <t>GRADE DE DISCO REBOCÁVEL COM 20 DISCOS 24" X 6 MM COM PNEUS PARA TRANSPORTE - JUROS. AF_06/2014</t>
  </si>
  <si>
    <t>S53840</t>
  </si>
  <si>
    <t>EQ0102K602</t>
  </si>
  <si>
    <t>GRADE DE DISCOS MECANICA 20X24" COM 20 DISCOS 24" X 6MM COM PNEUS PARA TRANSPORTE</t>
  </si>
  <si>
    <t>S53841</t>
  </si>
  <si>
    <t>S87026</t>
  </si>
  <si>
    <t>S5923</t>
  </si>
  <si>
    <t>GRADE DE DISCO REBOCÁVEL COM 20 DISCOS 24" X 6 MM COM PNEUS PARA TRANSPORTE - CHI DIURNO. AF_06/2014</t>
  </si>
  <si>
    <t>S89035</t>
  </si>
  <si>
    <t>TRATOR DE PNEUS. POTÊNCIA 85 CV. TRAÇÃO 4X4. PESO COM LASTRO DE 4.675 KG - CHP DIURNO. AF_06/2014</t>
  </si>
  <si>
    <t xml:space="preserve">S5714         </t>
  </si>
  <si>
    <t>TRATOR DE PNEUS. POTÊNCIA 85 CV. TRAÇÃO 4X4. PESO COM LASTRO DE 4.675 KG - MANUTENÇÃO. AF_06/2014</t>
  </si>
  <si>
    <t xml:space="preserve">S5715         </t>
  </si>
  <si>
    <t>TRATOR DE PNEUS. POTÊNCIA 85 CV. TRAÇÃO 4X4. PESO COM LASTRO DE 4.675 KG - MATERIAIS NA OPERAÇÃO. AF_06/2014</t>
  </si>
  <si>
    <t xml:space="preserve">S88324        </t>
  </si>
  <si>
    <t>TRATORISTA COM ENCARGOS COMPLEMENTARES</t>
  </si>
  <si>
    <t xml:space="preserve">S89033        </t>
  </si>
  <si>
    <t>TRATOR DE PNEUS. POTÊNCIA 85 CV. TRAÇÃO 4X4. PESO COM LASTRO DE 4.675 KG - DEPRECIAÇÃO. AF_06/2014</t>
  </si>
  <si>
    <t xml:space="preserve">S89034        </t>
  </si>
  <si>
    <t>TRATOR DE PNEUS. POTÊNCIA 85 CV. TRAÇÃO 4X4. PESO COM LASTRO DE 4.675 KG - JUROS. AF_06/2014</t>
  </si>
  <si>
    <t>S5714</t>
  </si>
  <si>
    <t>EQ0105W802</t>
  </si>
  <si>
    <t>TRATOR DE PNEUS COM POTENCIA DE 85 CV, TRACAO 4 X 4, PESO COM LASTRO DE 4675 KG</t>
  </si>
  <si>
    <t>S5715</t>
  </si>
  <si>
    <t>S88324</t>
  </si>
  <si>
    <t>MO01039P02</t>
  </si>
  <si>
    <t>OPERADOR DE TRATOR - EXCLUSIVE AGROPECUARIA</t>
  </si>
  <si>
    <t xml:space="preserve">S95386        </t>
  </si>
  <si>
    <t>CURSO DE CAPACITAÇÃO PARA TRATORISTA (ENCARGOS COMPLEMENTARES) - HORISTA</t>
  </si>
  <si>
    <t>S95386</t>
  </si>
  <si>
    <t>S89033</t>
  </si>
  <si>
    <t>S89034</t>
  </si>
  <si>
    <t>S89036</t>
  </si>
  <si>
    <t>TRATOR DE PNEUS. POTÊNCIA 85 CV. TRAÇÃO 4X4. PESO COM LASTRO DE 4.675 KG - CHI DIURNO. AF_06/2014</t>
  </si>
  <si>
    <t>S96463</t>
  </si>
  <si>
    <t>ROLO COMPACTADOR DE PNEUS. ESTATICO. PRESSAO VARIAVEL. POTENCIA 110 HP. PESO SEM/COM LASTRO 10.8/27 T. LARGURA DE ROLAGEM 2.30 M - CHP DIURNO. AF_06/2017</t>
  </si>
  <si>
    <t xml:space="preserve">S96457        </t>
  </si>
  <si>
    <t>ROLO COMPACTADOR DE PNEUS. ESTATICO. PRESSAO VARIAVEL. POTENCIA 110 HP. PESO SEM/COM LASTRO 10.8/27 T. LARGURA DE ROLAGEM 2.30 M - MATERIAIS NA OPERACAO. AF_06/2017</t>
  </si>
  <si>
    <t xml:space="preserve">S96458        </t>
  </si>
  <si>
    <t>ROLO COMPACTADOR DE PNEUS. ESTATICO. PRESSAO VARIAVEL. POTENCIA 110 HP. PESO SEM/COM LASTRO 10.8/27 T. LARGURA DE ROLAGEM 2.30 M - MANUTENCAO. AF_06/2017</t>
  </si>
  <si>
    <t xml:space="preserve">S96459        </t>
  </si>
  <si>
    <t>ROLO COMPACTADOR DE PNEUS. ESTATICO. PRESSAO VARIAVEL. POTENCIA 110 HP. PESO SEM/COM LASTRO 10.8/27 T. LARGURA DE ROLAGEM 2.30 M - JUROS. AF_06/2017</t>
  </si>
  <si>
    <t xml:space="preserve">S96460        </t>
  </si>
  <si>
    <t>ROLO COMPACTADOR DE PNEUS. ESTATICO. PRESSAO VARIAVEL. POTENCIA 110 HP. PESO SEM/COM LASTRO 10.8/27 T. LARGURA DE ROLAGEM 2.30 M - DEPRECIAÇÃO. AF_06/2017</t>
  </si>
  <si>
    <t>S96457</t>
  </si>
  <si>
    <t>S96458</t>
  </si>
  <si>
    <t>EQ010B7302</t>
  </si>
  <si>
    <t>ROLO COMPACTADOR DE PNEUS, ESTATICO, PRESSAO VARIAVEL, POTENCIA 110 HP, PESO SEM/COM LASTRO 10,8/27 T, LARGURA DE ROLAGEM 2,30 M</t>
  </si>
  <si>
    <t>S96459</t>
  </si>
  <si>
    <t>S96460</t>
  </si>
  <si>
    <t>S96464</t>
  </si>
  <si>
    <t>ROLO COMPACTADOR DE PNEUS. ESTATICO. PRESSAO VARIAVEL. POTENCIA 110 HP. PESO SEM/COM LASTRO 10.8/27 T. LARGURA DE ROLAGEM 2.30 M - CHI DIURNO. AF_06/2017</t>
  </si>
  <si>
    <t>O8495</t>
  </si>
  <si>
    <t>Dobradiça de ferro 65x47mm em barra chata 2 1/2" x 1/4" e pino aço 1/2" (exceto mão de obra)</t>
  </si>
  <si>
    <t>MT0106SP01</t>
  </si>
  <si>
    <t>Barra chata de ferro 2.1/2" x 1/4" (3,17 kg/m)</t>
  </si>
  <si>
    <t>MT0106SQ01</t>
  </si>
  <si>
    <t>Barra chata de ferro 3/4" x 1/4" (0,95 kg/m)</t>
  </si>
  <si>
    <t>MT0106SR01</t>
  </si>
  <si>
    <t>Barra redonda de aço mecanico laminado 1/2" (0,99 kg/m)</t>
  </si>
  <si>
    <t>S88315</t>
  </si>
  <si>
    <t>SERRALHEIRO COM ENCARGOS COMPLEMENTARES</t>
  </si>
  <si>
    <t>MO0104PQ02</t>
  </si>
  <si>
    <t>SERRALHEIRO (HORISTA)</t>
  </si>
  <si>
    <t xml:space="preserve">S95377        </t>
  </si>
  <si>
    <t>CURSO DE CAPACITAÇÃO PARA SERRALHEIRO (ENCARGOS COMPLEMENTARES) - HORISTA</t>
  </si>
  <si>
    <t>S95377</t>
  </si>
  <si>
    <t>S88264</t>
  </si>
  <si>
    <t>ELETRICISTA COM ENCARGOS COMPLEMENTARES</t>
  </si>
  <si>
    <t>MO0101VO02</t>
  </si>
  <si>
    <t>ELETRICISTA (HORISTA)</t>
  </si>
  <si>
    <t xml:space="preserve">S95332        </t>
  </si>
  <si>
    <t>CURSO DE CAPACITAÇÃO PARA ELETRICISTA (ENCARGOS COMPLEMENTARES) - HORISTA</t>
  </si>
  <si>
    <t>S95332</t>
  </si>
  <si>
    <t>S88267</t>
  </si>
  <si>
    <t>ENCANADOR OU BOMBEIRO HIDRÁULICO COM ENCARGOS COMPLEMENTARES</t>
  </si>
  <si>
    <t>MO01022W02</t>
  </si>
  <si>
    <t>ENCANADOR OU BOMBEIRO HIDRAULICO (HORISTA)</t>
  </si>
  <si>
    <t>OU010XJ902</t>
  </si>
  <si>
    <t>FERRAMENTAS - FAMILIA ENCANADOR - HORISTA (ENCARGOS COMPLEMENTARES - COLETADO CAIXA)</t>
  </si>
  <si>
    <t>OU010XJX02</t>
  </si>
  <si>
    <t>EPI - FAMILIA ENCANADOR - HORISTA (ENCARGOS COMPLEMENTARES - COLETADO CAIXA)</t>
  </si>
  <si>
    <t xml:space="preserve">S95335        </t>
  </si>
  <si>
    <t>CURSO DE CAPACITAÇÃO PARA ENCANADOR OU BOMBEIRO HIDRÁULICO (ENCARGOS COMPLEMENTARES) - HORISTA</t>
  </si>
  <si>
    <t>S95335</t>
  </si>
  <si>
    <t>S88277</t>
  </si>
  <si>
    <t>MONTADOR (TUBO AÇO/EQUIPAMENTOS) COM ENCARGOS COMPLEMENTARES</t>
  </si>
  <si>
    <t>MO01023102</t>
  </si>
  <si>
    <t>INSTALADOR DE TUBULACOES (TUBOS/EQUIPAMENTOS)</t>
  </si>
  <si>
    <t xml:space="preserve">S95343        </t>
  </si>
  <si>
    <t>CURSO DE CAPACITAÇÃO PARA MONTADOR DE TUBO AÇO/EQUIPAMENTOS (ENCARGOS COMPLEMENTARES) - HORISTA</t>
  </si>
  <si>
    <t>S95343</t>
  </si>
  <si>
    <t>S95139</t>
  </si>
  <si>
    <t>TALHA MANUAL DE CORRENTE. CAPACIDADE DE 2 TON. COM ELEVAÇÃO DE 3 M - CHP DIURNO. AF_07/2016</t>
  </si>
  <si>
    <t xml:space="preserve">S95136        </t>
  </si>
  <si>
    <t>TALHA MANUAL DE CORRENTE. CAPACIDADE DE 2 TON. COM ELEVAÇÃO DE 3 M - DEPRECIAÇÃO. AF_07/2016</t>
  </si>
  <si>
    <t xml:space="preserve">S95137        </t>
  </si>
  <si>
    <t>TALHA MANUAL DE CORRENTE. CAPACIDADE DE 2 TON. COM ELEVAÇÃO DE 3 M - JUROS. AF_07/2016</t>
  </si>
  <si>
    <t xml:space="preserve">S95138        </t>
  </si>
  <si>
    <t>TALHA MANUAL DE CORRENTE. CAPACIDADE DE 2 TON. COM ELEVAÇÃO DE 3 M - MANUTENÇÃO. AF_07/2016</t>
  </si>
  <si>
    <t>S95136</t>
  </si>
  <si>
    <t>EQ0108AE02</t>
  </si>
  <si>
    <t>TALHA MANUAL DE CORRENTE, CAPACIDADE DE 2 T COM ELEVACAO DE 3 M</t>
  </si>
  <si>
    <t>S95137</t>
  </si>
  <si>
    <t>S95138</t>
  </si>
  <si>
    <t>S95606</t>
  </si>
  <si>
    <t>UMIDIFICAÇÃO DE MATERIAL PARA VALAS COM CAMINHÃO PIPA 10000L. AF_11/2016</t>
  </si>
  <si>
    <t xml:space="preserve">S5901         </t>
  </si>
  <si>
    <t xml:space="preserve">S5903         </t>
  </si>
  <si>
    <t>S88247</t>
  </si>
  <si>
    <t>AUXILIAR DE ELETRICISTA COM ENCARGOS COMPLEMENTARES</t>
  </si>
  <si>
    <t>MO01006V02</t>
  </si>
  <si>
    <t>AJUDANTE DE ELETRICISTA (HORISTA)</t>
  </si>
  <si>
    <t xml:space="preserve">S95316        </t>
  </si>
  <si>
    <t>CURSO DE CAPACITAÇÃO PARA AUXILIAR DE ELETRICISTA (ENCARGOS COMPLEMENTARES) - HORISTA</t>
  </si>
  <si>
    <t>S95316</t>
  </si>
  <si>
    <t>S97734</t>
  </si>
  <si>
    <t>PEÇA RETANGULAR PRÉ-MOLDADA. VOLUME DE CONCRETO DE 10 A 30 LITROS. TAXA DE AÇO APROXIMADA DE 30KG/M³. AF_01/2018</t>
  </si>
  <si>
    <t xml:space="preserve">S92783        </t>
  </si>
  <si>
    <t xml:space="preserve">S94971        </t>
  </si>
  <si>
    <t>CONCRETO FCK = 25MPA. TRAÇO 1:2.3:2.7 (EM MASSA SECA DE CIMENTO/ AREIA MÉDIA/ BRITA 1) - PREPARO MECÂNICO COM BETONEIRA 600 L. AF_05/2021</t>
  </si>
  <si>
    <t>S94971</t>
  </si>
  <si>
    <t>S98463</t>
  </si>
  <si>
    <t>SUPORTE ISOLADOR PARA CORDOALHA DE COBRE - FORNECIMENTO E INSTALAÇÃO. AF_12/2017</t>
  </si>
  <si>
    <t>MT0103D002</t>
  </si>
  <si>
    <t>PARAFUSO DE ACO ZINCADO COM ROSCA SOBERBA, CABECA CHATA E FENDA SIMPLES, DIAMETRO 4,8 MM, COMPRIMENTO 45 MM</t>
  </si>
  <si>
    <t>MT0105UC02</t>
  </si>
  <si>
    <t>SUPORTE ISOLADOR REFORCADO DIAMETRO NOMINAL 5/16", COM ROSCA SOBERBA E BUCHA</t>
  </si>
  <si>
    <t xml:space="preserve">S88247        </t>
  </si>
  <si>
    <t xml:space="preserve">S88264        </t>
  </si>
  <si>
    <t>O126</t>
  </si>
  <si>
    <t>Concreto simples fabricado na obra. fck=15 mpa. lançado e adensado</t>
  </si>
  <si>
    <t xml:space="preserve">O125          </t>
  </si>
  <si>
    <t>Concreto simples fck= 15 MPA (b1/b2). fabricado na obra. sem lançamento e adensamento</t>
  </si>
  <si>
    <t>O125</t>
  </si>
  <si>
    <t>O141</t>
  </si>
  <si>
    <t>Aço CA - 60 Ø 4.2 a 9.5mm. inclusive corte. dobragem. montagem e colocacao de ferragens nas formas. para superestruturas e fundações - R1</t>
  </si>
  <si>
    <t>O155</t>
  </si>
  <si>
    <t>Alvenaria tijolo cerâmico maciço (5x9x19). esp = 0.09m (singela). com argamassa traço t5 - 1:2:8 (cimento / cal / areia) c/ junta de 2.0cm - R1</t>
  </si>
  <si>
    <t>O3318</t>
  </si>
  <si>
    <t>Reboco especial de parede 2cm com argamassa traço t3 - 1:3 cimento / areia / vedacit</t>
  </si>
  <si>
    <t xml:space="preserve">O1905         </t>
  </si>
  <si>
    <t>Argamassa cimento e areia traço t-3 (1:3). com aditivo vedacit ou similar- 1 saco cimento 50kg / 3 padiolas areia dim. 0.35x0.45x0.23m / 2kg aditivo vedacit - Confecção mecânica e transporte</t>
  </si>
  <si>
    <t>O1905</t>
  </si>
  <si>
    <t>MT0100UX01</t>
  </si>
  <si>
    <t>Impermeabilizante para concretos e argamassas Vedacit ou similar</t>
  </si>
  <si>
    <t>O85</t>
  </si>
  <si>
    <t>Forma plana para fundações. em compensado resinado 12mm. 03 usos</t>
  </si>
  <si>
    <t>MT0103WR02</t>
  </si>
  <si>
    <t>PREGO DE ACO POLIDO COM CABECA 16 X 24 (2 1/4 X 12)</t>
  </si>
  <si>
    <t>O115</t>
  </si>
  <si>
    <t>Forma plana para estruturas. em compensado resinado de 12mm. 02 usos. inclusive escoramento - Rev 02_04/2022</t>
  </si>
  <si>
    <t>O160</t>
  </si>
  <si>
    <t>Alvenaria bloco concreto vedação 9x19x39cm. e= 0.09m. com argamassa traço t5 - 1:2:8 (cimento/cal/areia). junta de 1.0cm - Rev.06</t>
  </si>
  <si>
    <t>MT0100I202</t>
  </si>
  <si>
    <t>BLOCO DE VEDACAO DE CONCRETO, 9 X 19 X 39 CM (CLASSE C - NBR 6136)</t>
  </si>
  <si>
    <t>O3316</t>
  </si>
  <si>
    <t>Reboco ou emboço externo. de parede. com argamassa traço t5 - 1:2:8 (cimento / cal / areia). espessura 2.5 cm</t>
  </si>
  <si>
    <t>O91</t>
  </si>
  <si>
    <t>Alvenaria pedra calcárea argamassada c/ cimento e areia traço t-4 (1:5) - 1 saco cimento 50kg / 5 padiolas areia dim. 0.35z0.45x0.23m - Confecção mecânica e transporte</t>
  </si>
  <si>
    <t>MT0103NE02</t>
  </si>
  <si>
    <t>PEDRA DE MAO OU PEDRA RACHAO PARA ARRIMO/FUNDACAO (POSTO PEDREIRA/FORNECEDOR, SEM FRETE)</t>
  </si>
  <si>
    <t xml:space="preserve">O1906         </t>
  </si>
  <si>
    <t>Argamassa cimento e areia traço t-4 (1:5) - 1 saco cimento 50kg / 5 padiolas areia dim. 0.35z0.45x0.23m - Confecção mecânica e transporte</t>
  </si>
  <si>
    <t>O1906</t>
  </si>
  <si>
    <t>O96</t>
  </si>
  <si>
    <t>Concreto simples usinado fck=15mpa. bombeado. lançado e adensado em superestrura</t>
  </si>
  <si>
    <t>MT0100HM01</t>
  </si>
  <si>
    <t>Concreto usinado bombeavel b0-b1 fck=15mpa</t>
  </si>
  <si>
    <t>S87367</t>
  </si>
  <si>
    <t>ARGAMASSA TRAÇO 1:1:6 (EM VOLUME DE CIMENTO. CAL E AREIA MÉDIA ÚMIDA) PARA EMBOÇO/MASSA ÚNICA/ASSENTAMENTO DE ALVENARIA DE VEDAÇÃO. PREPARO MANUAL. AF_08/2019</t>
  </si>
  <si>
    <t>O1908</t>
  </si>
  <si>
    <t>Reboco ou emboço externo. de parede. com argamassa traço t5 - 1:2:8 (cimento / cal / areia). espessura 2.0 cm</t>
  </si>
  <si>
    <t>S91173</t>
  </si>
  <si>
    <t>FIXAÇÃO DE TUBOS VERTICAIS DE PPR DIÂMETROS MENORES OU IGUAIS A 40 MM COM ABRAÇADEIRA METÁLICA RÍGIDA TIPO D 1/2". FIXADA EM PERFILADO EM ALVENARIA. AF_05/2015</t>
  </si>
  <si>
    <t>MT0100AW02</t>
  </si>
  <si>
    <t>ABRACADEIRA EM ACO PARA AMARRACAO DE ELETRODUTOS, TIPO D, COM 1/2" E PARAFUSO DE FIXACAO</t>
  </si>
  <si>
    <t xml:space="preserve">S88248        </t>
  </si>
  <si>
    <t>AUXILIAR DE ENCANADOR OU BOMBEIRO HIDRÁULICO COM ENCARGOS COMPLEMENTARES</t>
  </si>
  <si>
    <t xml:space="preserve">S88267        </t>
  </si>
  <si>
    <t>S88248</t>
  </si>
  <si>
    <t>MO01006U02</t>
  </si>
  <si>
    <t>AUXILIAR DE ENCANADOR OU BOMBEIRO HIDRAULICO (HORISTA)</t>
  </si>
  <si>
    <t xml:space="preserve">S95317        </t>
  </si>
  <si>
    <t>CURSO DE CAPACITAÇÃO PARA AUXILIAR DE ENCANADOR OU BOMBEIRO HIDRÁULICO (ENCARGOS COMPLEMENTARES) - HORISTA</t>
  </si>
  <si>
    <t>S95317</t>
  </si>
  <si>
    <t>S95760</t>
  </si>
  <si>
    <t>LUVA DE EMENDA PARA ELETRODUTO. AÇO GALVANIZADO. DN 40 MM (1 1/2''). APARENTE. INSTALADA EM PAREDE - FORNECIMENTO E INSTALAÇÃO. AF_11/2016_P</t>
  </si>
  <si>
    <t>MT01021G02</t>
  </si>
  <si>
    <t>LUVA PARA ELETRODUTO, EM ACO GALVANIZADO ELETROLITICO, DIAMETRO DE 40 MM (1 1/2")</t>
  </si>
  <si>
    <t>S89031</t>
  </si>
  <si>
    <t>TRATOR DE ESTEIRAS. POTÊNCIA 100 HP. PESO OPERACIONAL 9.4 T. COM LÂMINA 2.19 M3 - CHI DIURNO. AF_06/2014</t>
  </si>
  <si>
    <t xml:space="preserve">S89029        </t>
  </si>
  <si>
    <t>TRATOR DE ESTEIRAS. POTÊNCIA 100 HP. PESO OPERACIONAL 9.4 T. COM LÂMINA 2.19 M3 - DEPRECIAÇÃO. AF_06/2014</t>
  </si>
  <si>
    <t xml:space="preserve">S89030        </t>
  </si>
  <si>
    <t>TRATOR DE ESTEIRAS. POTÊNCIA 100 HP. PESO OPERACIONAL 9.4 T. COM LÂMINA 2.19 M3 - JUROS. AF_06/2014</t>
  </si>
  <si>
    <t>S89029</t>
  </si>
  <si>
    <t>EQ0105VQ02</t>
  </si>
  <si>
    <t>TRATOR DE ESTEIRAS, POTENCIA DE 100 HP, PESO OPERACIONAL DE 9,4 T, COM LAMINA COM CAPACIDADE DE 2,19 M3</t>
  </si>
  <si>
    <t>S89030</t>
  </si>
  <si>
    <t>S89032</t>
  </si>
  <si>
    <t>TRATOR DE ESTEIRAS. POTÊNCIA 100 HP. PESO OPERACIONAL 9.4 T. COM LÂMINA 2.19 M3 - CHP DIURNO. AF_06/2014</t>
  </si>
  <si>
    <t xml:space="preserve">S53817        </t>
  </si>
  <si>
    <t>TRATOR DE ESTEIRAS. POTÊNCIA 100 HP. PESO OPERACIONAL 9.4 T. COM LÂMINA 2.19 M3 - MATERIAIS NA OPERAÇÃO. AF_06/2014</t>
  </si>
  <si>
    <t xml:space="preserve">S5724         </t>
  </si>
  <si>
    <t>TRATOR DE ESTEIRAS. POTÊNCIA 100 HP. PESO OPERACIONAL 9.4 T. COM LÂMINA 2.19 M3 - MANUTENÇÃO. AF_06/2014</t>
  </si>
  <si>
    <t>S53817</t>
  </si>
  <si>
    <t>S5724</t>
  </si>
  <si>
    <t>S102197</t>
  </si>
  <si>
    <t>PINTURA FUNDO NIVELADOR ALQUÍDICO BRANCO EM MADEIRA. AF_01/2021</t>
  </si>
  <si>
    <t>MT01043Q02</t>
  </si>
  <si>
    <t>DILUENTE AGUARRAS</t>
  </si>
  <si>
    <t>MT010XOL02</t>
  </si>
  <si>
    <t>FUNDO SINTETICO NIVELADOR BRANCO FOSCO PARA MADEIRA</t>
  </si>
  <si>
    <t>S102218</t>
  </si>
  <si>
    <t>PINTURA TINTA DE ACABAMENTO (PIGMENTADA) ESMALTE SINTÉTICO FOSCO EM MADEIRA. 2 DEMÃOS. AF_01/2021</t>
  </si>
  <si>
    <t>MT0105MG02</t>
  </si>
  <si>
    <t>TINTA ESMALTE SINTETICO PREMIUM FOSCO</t>
  </si>
  <si>
    <t>S102486</t>
  </si>
  <si>
    <t>CONCRETO FCK = 15MPA. TRAÇO 1:3.4:3.4 (EM MASSA SECA DE CIMENTO/ AREIA MÉDIA/ SEIXO ROLADO) - PREPARO MANUAL. AF_05/2021</t>
  </si>
  <si>
    <t>MT0103NI02</t>
  </si>
  <si>
    <t>SEIXO ROLADO PARA APLICACAO EM CONCRETO (POSTO PEDREIRA/FORNECEDOR, SEM FRETE)</t>
  </si>
  <si>
    <t>O2554</t>
  </si>
  <si>
    <t>Sinalização permanente. vertical.  com placa retangular de aço 2.00x1.00m. padrão dner. com postes de madeira 3.50m fixado com base de concreto 40x40x50</t>
  </si>
  <si>
    <t>MT0101DG01</t>
  </si>
  <si>
    <t>Placa retangular padrão dner 2,00 x 1,00 m</t>
  </si>
  <si>
    <t>S99061</t>
  </si>
  <si>
    <t>LOCAÇÃO COM CAVALETE COM ALTURA DE 0.50 M - 2 UTILIZAÇÕES. AF_10/2018</t>
  </si>
  <si>
    <t>MT0103F502</t>
  </si>
  <si>
    <t>CAIBRO NAO APARELHADO *7,5 X 7,5* CM, EM MACARANDUBA, ANGELIM OU EQUIVALENTE DA REGIAO - BRUTA</t>
  </si>
  <si>
    <t>MT0105OC02</t>
  </si>
  <si>
    <t>TINTA LATEX ACRILICA PREMIUM, COR BRANCO FOSCO</t>
  </si>
  <si>
    <t>MT01085J02</t>
  </si>
  <si>
    <t>TABUA *2,5 X 23* CM EM PINUS, MISTA OU EQUIVALENTE DA REGIAO - BRUTA</t>
  </si>
  <si>
    <t xml:space="preserve">S99062        </t>
  </si>
  <si>
    <t>MARCAÇÃO DE PONTOS EM GABARITO OU CAVALETE. AF_10/2018</t>
  </si>
  <si>
    <t>S99062</t>
  </si>
  <si>
    <t>S5631</t>
  </si>
  <si>
    <t>ESCAVADEIRA HIDRÁULICA SOBRE ESTEIRAS. CAÇAMBA 0.80 M3. PESO OPERACIONAL 17 T. POTENCIA BRUTA 111 HP - CHP DIURNO. AF_06/2014</t>
  </si>
  <si>
    <t xml:space="preserve">S5627         </t>
  </si>
  <si>
    <t>ESCAVADEIRA HIDRÁULICA SOBRE ESTEIRAS. CAÇAMBA 0.80 M3. PESO OPERACIONAL 17 T. POTENCIA BRUTA 111 HP - DEPRECIAÇÃO. AF_06/2014</t>
  </si>
  <si>
    <t xml:space="preserve">S5628         </t>
  </si>
  <si>
    <t>ESCAVADEIRA HIDRÁULICA SOBRE ESTEIRAS. CAÇAMBA 0.80 M3. PESO OPERACIONAL 17 T. POTENCIA BRUTA 111 HP - JUROS. AF_06/2014</t>
  </si>
  <si>
    <t xml:space="preserve">S5629         </t>
  </si>
  <si>
    <t>ESCAVADEIRA HIDRÁULICA SOBRE ESTEIRAS. CAÇAMBA 0.80 M3. PESO OPERACIONAL 17 T. POTENCIA BRUTA 111 HP - MANUTENÇÃO. AF_06/2014</t>
  </si>
  <si>
    <t xml:space="preserve">S5630         </t>
  </si>
  <si>
    <t>ESCAVADEIRA HIDRÁULICA SOBRE ESTEIRAS. CAÇAMBA 0.80 M3. PESO OPERACIONAL 17 T. POTENCIA BRUTA 111 HP - MATERIAIS NA OPERAÇÃO. AF_06/2014</t>
  </si>
  <si>
    <t>S5627</t>
  </si>
  <si>
    <t>EQ01088T02</t>
  </si>
  <si>
    <t>ESCAVADEIRA HIDRAULICA SOBRE ESTEIRAS, CACAMBA 0,80M3, PESO OPERACIONAL 17T, POTENCIA BRUTA 111HP</t>
  </si>
  <si>
    <t>S5628</t>
  </si>
  <si>
    <t>S5629</t>
  </si>
  <si>
    <t>S5630</t>
  </si>
  <si>
    <t>S5632</t>
  </si>
  <si>
    <t>ESCAVADEIRA HIDRÁULICA SOBRE ESTEIRAS. CAÇAMBA 0.80 M3. PESO OPERACIONAL 17 T. POTENCIA BRUTA 111 HP - CHI DIURNO. AF_06/2014</t>
  </si>
  <si>
    <t>S67826</t>
  </si>
  <si>
    <t>CAMINHÃO BASCULANTE 6 M3 TOCO. PESO BRUTO TOTAL 16.000 KG. CARGA ÚTIL MÁXIMA 11.130 KG. DISTÂNCIA ENTRE EIXOS 5.36 M. POTÊNCIA 185 CV. INCLUSIVE CAÇAMBA METÁLICA - CHP DIURNO. AF_06/2014</t>
  </si>
  <si>
    <t xml:space="preserve">S7058         </t>
  </si>
  <si>
    <t>CAMINHÃO BASCULANTE 6 M3 TOCO. PESO BRUTO TOTAL 16.000 KG. CARGA ÚTIL MÁXIMA 11.130 KG. DISTÂNCIA ENTRE EIXOS 5.36 M. POTÊNCIA 185 CV. INCLUSIVE CAÇAMBA METÁLICA - DEPRECIAÇÃO. AF_06/2014</t>
  </si>
  <si>
    <t xml:space="preserve">S7059         </t>
  </si>
  <si>
    <t>CAMINHÃO BASCULANTE 6 M3 TOCO. PESO BRUTO TOTAL 16.000 KG. CARGA ÚTIL MÁXIMA 11.130 KG. DISTÂNCIA ENTRE EIXOS 5.36 M. POTÊNCIA 185 CV. INCLUSIVE CAÇAMBA METÁLICA - JUROS. AF_06/2014</t>
  </si>
  <si>
    <t xml:space="preserve">S7060         </t>
  </si>
  <si>
    <t>CAMINHÃO BASCULANTE 6 M3 TOCO. PESO BRUTO TOTAL 16.000 KG. CARGA ÚTIL MÁXIMA 11.130 KG. DISTÂNCIA ENTRE EIXOS 5.36 M. POTÊNCIA 185 CV. INCLUSIVE CAÇAMBA METÁLICA - MANUTENÇÃO. AF_06/2014</t>
  </si>
  <si>
    <t xml:space="preserve">S7061         </t>
  </si>
  <si>
    <t>CAMINHÃO BASCULANTE 6 M3 TOCO. PESO BRUTO TOTAL 16.000 KG. CARGA ÚTIL MÁXIMA 11.130 KG. DISTÂNCIA ENTRE EIXOS 5.36 M. POTÊNCIA 185 CV. INCLUSIVE CAÇAMBA METÁLICA - MATERIAIS NA OPERAÇÃO. AF_06/2014</t>
  </si>
  <si>
    <t xml:space="preserve">S91402        </t>
  </si>
  <si>
    <t>CAMINHÃO BASCULANTE 6 M3 TOCO. PESO BRUTO TOTAL 16.000 KG. CARGA ÚTIL MÁXIMA 11.130 KG. DISTÂNCIA ENTRE EIXOS 5.36 M. POTÊNCIA 185 CV. INCLUSIVE CAÇAMBA METÁLICA - IMPOSTOS E SEGUROS. AF_06/2014</t>
  </si>
  <si>
    <t>S7058</t>
  </si>
  <si>
    <t>EQ010T4502</t>
  </si>
  <si>
    <t>CACAMBA METALICA BASCULANTE COM CAPACIDADE DE 6 M3 (INCLUI MONTAGEM, NAO INCLUI CAMINHAO)</t>
  </si>
  <si>
    <t>S7059</t>
  </si>
  <si>
    <t>S7060</t>
  </si>
  <si>
    <t>S7061</t>
  </si>
  <si>
    <t>S91402</t>
  </si>
  <si>
    <t>S67827</t>
  </si>
  <si>
    <t>CAMINHÃO BASCULANTE 6 M3 TOCO. PESO BRUTO TOTAL 16.000 KG. CARGA ÚTIL MÁXIMA 11.130 KG. DISTÂNCIA ENTRE EIXOS 5.36 M. POTÊNCIA 185 CV. INCLUSIVE CAÇAMBA METÁLICA - CHI DIURNO. AF_06/2014</t>
  </si>
  <si>
    <t>O5957</t>
  </si>
  <si>
    <t>Caixa para registro. tipo I. para diâmetros de  50 a 100mm</t>
  </si>
  <si>
    <t>MT0104DA01</t>
  </si>
  <si>
    <t>Tampão de ferro fundido para caixa de registro td-5</t>
  </si>
  <si>
    <t xml:space="preserve">O157          </t>
  </si>
  <si>
    <t xml:space="preserve">O2497         </t>
  </si>
  <si>
    <t xml:space="preserve">O26           </t>
  </si>
  <si>
    <t xml:space="preserve">O3310         </t>
  </si>
  <si>
    <t xml:space="preserve">O3317         </t>
  </si>
  <si>
    <t xml:space="preserve">O6456         </t>
  </si>
  <si>
    <t xml:space="preserve">O76           </t>
  </si>
  <si>
    <t xml:space="preserve">O95           </t>
  </si>
  <si>
    <t>S90106</t>
  </si>
  <si>
    <t>ESCAVAÇÃO MECANIZADA DE VALA COM PROFUNDIDADE ATÉ 1.5 M (MÉDIA MONTANTE E JUSANTE/UMA COMPOSIÇÃO POR TRECHO). RETROESCAV. (0.26 M3). LARGURA DE 0.8 M A 1.5 M. EM SOLO DE 1A CATEGORIA. LOCAIS COM BAIXO</t>
  </si>
  <si>
    <t xml:space="preserve">S5678         </t>
  </si>
  <si>
    <t xml:space="preserve">S5679         </t>
  </si>
  <si>
    <t>S96995</t>
  </si>
  <si>
    <t>REATERRO MANUAL APILOADO COM SOQUETE. AF_10/2017</t>
  </si>
  <si>
    <t>S5824</t>
  </si>
  <si>
    <t>CAMINHÃO TOCO. PBT 16.000 KG. CARGA ÚTIL MÁX. 10.685 KG. DIST. ENTRE EIXOS 4.8 M. POTÊNCIA 189 CV. INCLUSIVE CARROCERIA FIXA ABERTA DE MADEIRA P/ TRANSPORTE GERAL DE CARGA SECA. DIMEN. APROX. 2.5 X 7.</t>
  </si>
  <si>
    <t xml:space="preserve">S53797        </t>
  </si>
  <si>
    <t xml:space="preserve">S5705         </t>
  </si>
  <si>
    <t xml:space="preserve">S89264        </t>
  </si>
  <si>
    <t xml:space="preserve">S89265        </t>
  </si>
  <si>
    <t xml:space="preserve">S89266        </t>
  </si>
  <si>
    <t>S53797</t>
  </si>
  <si>
    <t>S5705</t>
  </si>
  <si>
    <t>EQ010T4302</t>
  </si>
  <si>
    <t>CARROCERIA FIXA ABERTA DE MADEIRA PARA TRANSPORTE GERAL DE CARGA SECA DIMENSOES APROXIMADAS 2,5 X 7,00 X 0,50 M (INCLUI MONTAGEM, NAO INCLUI CAMINHAO)</t>
  </si>
  <si>
    <t>S89264</t>
  </si>
  <si>
    <t>S89265</t>
  </si>
  <si>
    <t>S89266</t>
  </si>
  <si>
    <t>S5826</t>
  </si>
  <si>
    <t>E150716</t>
  </si>
  <si>
    <t>PINTURA A OLEO. S/ MASSA. SOBRE MADEIRA. INCL. LIXAMENTO E APLICACAO DE PRIMER(SELADOR). EM DUAS DEMAOS</t>
  </si>
  <si>
    <t>EMBASA</t>
  </si>
  <si>
    <t>15.07.16</t>
  </si>
  <si>
    <t>MT21000113</t>
  </si>
  <si>
    <t>AGUARRAS MINERAL</t>
  </si>
  <si>
    <t>D122611969</t>
  </si>
  <si>
    <t>MT21000D13</t>
  </si>
  <si>
    <t>LIQUIDO PREPARADOR</t>
  </si>
  <si>
    <t>D122611981</t>
  </si>
  <si>
    <t>MT21000G13</t>
  </si>
  <si>
    <t>LÍQUIDO REVELADOR NÃO AQUOSO, METAL CHECK D70 OU EQUIVALENTE - 325 G</t>
  </si>
  <si>
    <t>D122611984</t>
  </si>
  <si>
    <t>MT21002Y13</t>
  </si>
  <si>
    <t>TINTA OLEO</t>
  </si>
  <si>
    <t>D122612074</t>
  </si>
  <si>
    <t xml:space="preserve">S100301       </t>
  </si>
  <si>
    <t>AJUDANTE DE PINTOR COM ENCARGOS COMPLEMENTARES</t>
  </si>
  <si>
    <t>S100301</t>
  </si>
  <si>
    <t>MO010QLE02</t>
  </si>
  <si>
    <t>AJUDANTE DE PINTOR (HORISTA)</t>
  </si>
  <si>
    <t xml:space="preserve">S100291       </t>
  </si>
  <si>
    <t>CURSO DE CAPACITAÇÃO PARA AJUDANTE DE PINTOR (ENCARGOS COMPLEMENTARES) - HORISTA</t>
  </si>
  <si>
    <t>S100291</t>
  </si>
  <si>
    <t>E090113</t>
  </si>
  <si>
    <t>(REVISADA) CONCRETO ESTRUTURAL FCK 15MPA. VIRADO EM OBRA. INCLUSIVE LANÇAMENTO. ADENSAMENTO E CURA. COM CONTROLETECNOLÓGICO</t>
  </si>
  <si>
    <t>09.01.13</t>
  </si>
  <si>
    <t>SV02CUYP13</t>
  </si>
  <si>
    <t>CONTROLE TECNOLOGICO DE CONCRETO</t>
  </si>
  <si>
    <t>E003959233</t>
  </si>
  <si>
    <t xml:space="preserve">E502113       </t>
  </si>
  <si>
    <t>(REVISADA) - PREPARO DE CONCRETO FCK = 15.00 MPA. BRITAS 1 E 2</t>
  </si>
  <si>
    <t>50.21.13</t>
  </si>
  <si>
    <t>E502113</t>
  </si>
  <si>
    <t>TR01000113</t>
  </si>
  <si>
    <t>FRETE PARA AGREGADOS GRAUDOS</t>
  </si>
  <si>
    <t>K001679617</t>
  </si>
  <si>
    <t>TR01000413</t>
  </si>
  <si>
    <t>FRETE PARA AGREGADOS MIUDOS</t>
  </si>
  <si>
    <t>K001679620</t>
  </si>
  <si>
    <t>E090904</t>
  </si>
  <si>
    <t>(REVISADA) FORMA PLANA EM COMP. RESINADO P/ FUNDACAO - E=12MM ATE 3X</t>
  </si>
  <si>
    <t>09.09.04</t>
  </si>
  <si>
    <t>MT0103WL02</t>
  </si>
  <si>
    <t>PREGO DE ACO POLIDO COM CABECA 18 X 27 (2 1/2 X 10)</t>
  </si>
  <si>
    <t>MT05000113</t>
  </si>
  <si>
    <t>BARROTE AGRESTE 3 x 3"</t>
  </si>
  <si>
    <t>D008398081</t>
  </si>
  <si>
    <t>MT05000S13</t>
  </si>
  <si>
    <t>COMPENSADO RESINADO 12MM</t>
  </si>
  <si>
    <t>D008398108</t>
  </si>
  <si>
    <t>MT05001Y13</t>
  </si>
  <si>
    <t>RIPAO AGRESTE 2,5 X 7,5CM (1" x 3")</t>
  </si>
  <si>
    <t>D008398150</t>
  </si>
  <si>
    <t>MT22001D13</t>
  </si>
  <si>
    <t>DESMOL</t>
  </si>
  <si>
    <t>D124291633</t>
  </si>
  <si>
    <t>E090104</t>
  </si>
  <si>
    <t>(REVISADA) CONCRETO C/ CONSUMO MIN. DE CIMENTO DE 250Kg/m3. INCL. FORNEC. DE MAT.. PRODUCAO. LANC.. ADENS. E CURA</t>
  </si>
  <si>
    <t>09.01.04</t>
  </si>
  <si>
    <t xml:space="preserve">E502129       </t>
  </si>
  <si>
    <t>(REVISADA) PREPARO CONCRETO C/ CONSUMO MIN. DE CIMENTO DE 250KG / m3. INCL. FORNEC. DE MAT.E PRODUCAO</t>
  </si>
  <si>
    <t>50.21.29</t>
  </si>
  <si>
    <t>E502129</t>
  </si>
  <si>
    <t>E090901</t>
  </si>
  <si>
    <t>(REVISADA) FORMA PLANA EM MADEIRA COMUM P/ FUNDACAO</t>
  </si>
  <si>
    <t>09.09.01</t>
  </si>
  <si>
    <t>MT05002J13</t>
  </si>
  <si>
    <t>TABUA AGRESTE 2,5 x 30,0 CM (1"x 12")</t>
  </si>
  <si>
    <t>D008398171</t>
  </si>
  <si>
    <t>S88243</t>
  </si>
  <si>
    <t>AJUDANTE ESPECIALIZADO COM ENCARGOS COMPLEMENTARES</t>
  </si>
  <si>
    <t>MO01006Q02</t>
  </si>
  <si>
    <t>AJUDANTE ESPECIALIZADO</t>
  </si>
  <si>
    <t xml:space="preserve">S95313        </t>
  </si>
  <si>
    <t>CURSO DE CAPACITAÇÃO PARA AJUDANTE ESPECIALIZADO (ENCARGOS COMPLEMENTARES) - HORISTA</t>
  </si>
  <si>
    <t>S95313</t>
  </si>
  <si>
    <t>S88631</t>
  </si>
  <si>
    <t>ARGAMASSA TRAÇO 1:4 (EM VOLUME DE CIMENTO E AREIA MÉDIA ÚMIDA). PREPARO MANUAL. AF_08/2019</t>
  </si>
  <si>
    <t>S92960</t>
  </si>
  <si>
    <t>MÁQUINA EXTRUSORA DE CONCRETO PARA GUIAS E SARJETAS. MOTOR A DIESEL. POTÊNCIA 14 CV - CHP DIURNO. AF_12/2015</t>
  </si>
  <si>
    <t xml:space="preserve">S92956        </t>
  </si>
  <si>
    <t>MÁQUINA EXTRUSORA DE CONCRETO PARA GUIAS E SARJETAS. MOTOR A DIESEL. POTÊNCIA 14 CV - DEPRECIAÇÃO. AF_12/2015</t>
  </si>
  <si>
    <t xml:space="preserve">S92957        </t>
  </si>
  <si>
    <t>MÁQUINA EXTRUSORA DE CONCRETO PARA GUIAS E SARJETAS. MOTOR A DIESEL. POTÊNCIA 14 CV - JUROS. AF_12/2015</t>
  </si>
  <si>
    <t xml:space="preserve">S92958        </t>
  </si>
  <si>
    <t>MÁQUINA EXTRUSORA DE CONCRETO PARA GUIAS E SARJETAS. MOTOR A DIESEL. POTÊNCIA 14 CV - MANUTENÇÃO. AF_12/2015</t>
  </si>
  <si>
    <t xml:space="preserve">S92959        </t>
  </si>
  <si>
    <t>MÁQUINA EXTRUSORA DE CONCRETO PARA GUIAS E SARJETAS. MOTOR A DIESEL. POTÊNCIA 14 CV - MATERIAIS NA OPERAÇÃO. AF_12/2015</t>
  </si>
  <si>
    <t>S92956</t>
  </si>
  <si>
    <t>EQ010AOC02</t>
  </si>
  <si>
    <t>MAQUINA EXTRUSORA DE CONCRETO PARA GUIAS E SARJETAS, COM MOTOR A DIESEL DE 14 CV</t>
  </si>
  <si>
    <t>S92957</t>
  </si>
  <si>
    <t>S92958</t>
  </si>
  <si>
    <t>S92959</t>
  </si>
  <si>
    <t>S92961</t>
  </si>
  <si>
    <t>MÁQUINA EXTRUSORA DE CONCRETO PARA GUIAS E SARJETAS. MOTOR A DIESEL. POTÊNCIA 14 CV - CHI DIURNO. AF_12/2015</t>
  </si>
  <si>
    <t>O83</t>
  </si>
  <si>
    <t>Forma plana para fundações. em tábuas de pinho. 05 usos</t>
  </si>
  <si>
    <t>MT0104RX02</t>
  </si>
  <si>
    <t>TABUA NAO APARELHADA *2,5 X 30* CM, EM MACARANDUBA, ANGELIM OU EQUIVALENTE DA REGIAO - BRUTA</t>
  </si>
  <si>
    <t>S92795</t>
  </si>
  <si>
    <t>CORTE E DOBRA DE AÇO CA-50. DIÂMETRO DE 12.5 MM. UTILIZADO EM ESTRUTURAS DIVERSAS. EXCETO LAJES. AF_12/2015</t>
  </si>
  <si>
    <t>S92791</t>
  </si>
  <si>
    <t>CORTE E DOBRA DE AÇO CA-60. DIÂMETRO DE 5.0 MM. UTILIZADO EM ESTRUTURAS DIVERSAS. EXCETO LAJES. AF_12/2015</t>
  </si>
  <si>
    <t>S88323</t>
  </si>
  <si>
    <t>TELHADISTA COM ENCARGOS COMPLEMENTARES</t>
  </si>
  <si>
    <t>MO0109XH02</t>
  </si>
  <si>
    <t>TELHADOR (HORISTA)</t>
  </si>
  <si>
    <t xml:space="preserve">S95385        </t>
  </si>
  <si>
    <t>CURSO DE CAPACITAÇÃO PARA TELHADISTA (ENCARGOS COMPLEMENTARES) - HORISTA</t>
  </si>
  <si>
    <t>S95385</t>
  </si>
  <si>
    <t>S93281</t>
  </si>
  <si>
    <t>GUINCHO ELÉTRICO DE COLUNA. CAPACIDADE 400 KG. COM MOTO FREIO. MOTOR TRIFÁSICO DE 1.25 CV - CHP DIURNO. AF_03/2016</t>
  </si>
  <si>
    <t xml:space="preserve">S88295        </t>
  </si>
  <si>
    <t>OPERADOR DE GUINCHO COM ENCARGOS COMPLEMENTARES</t>
  </si>
  <si>
    <t xml:space="preserve">S93277        </t>
  </si>
  <si>
    <t>GUINCHO ELÉTRICO DE COLUNA. CAPACIDADE 400 KG. COM MOTO FREIO. MOTOR TRIFÁSICO DE 1.25 CV - DEPRECIAÇÃO. AF_03/2016</t>
  </si>
  <si>
    <t xml:space="preserve">S93278        </t>
  </si>
  <si>
    <t>GUINCHO ELÉTRICO DE COLUNA. CAPACIDADE 400 KG. COM MOTO FREIO. MOTOR TRIFÁSICO DE 1.25 CV - JUROS. AF_03/2016</t>
  </si>
  <si>
    <t xml:space="preserve">S93279        </t>
  </si>
  <si>
    <t>GUINCHO ELÉTRICO DE COLUNA. CAPACIDADE 400 KG. COM MOTO FREIO. MOTOR TRIFÁSICO DE 1.25 CV - MANUTENÇÃO. AF_03/2016</t>
  </si>
  <si>
    <t xml:space="preserve">S93280        </t>
  </si>
  <si>
    <t>GUINCHO ELÉTRICO DE COLUNA. CAPACIDADE 400 KG. COM MOTO FREIO. MOTOR TRIFÁSICO DE 1.25 CV - MATERIAIS NA OPERAÇÃO. AF_03/2016</t>
  </si>
  <si>
    <t>S88295</t>
  </si>
  <si>
    <t>MO0103A502</t>
  </si>
  <si>
    <t>OPERADOR DE GUINCHO OU GUINCHEIRO</t>
  </si>
  <si>
    <t xml:space="preserve">S95358        </t>
  </si>
  <si>
    <t>CURSO DE CAPACITAÇÃO PARA OPERADOR DE GUINCHO (ENCARGOS COMPLEMENTARES) - HORISTA</t>
  </si>
  <si>
    <t>S95358</t>
  </si>
  <si>
    <t>S93277</t>
  </si>
  <si>
    <t>EQ010S5J02</t>
  </si>
  <si>
    <t>GUINCHO ELETRICO DE COLUNA, CAPACIDADE 400 KG, COM MOTO FREIO, MOTOR TRIFASICO DE 1,25 CV</t>
  </si>
  <si>
    <t>S93278</t>
  </si>
  <si>
    <t>S93279</t>
  </si>
  <si>
    <t>S93280</t>
  </si>
  <si>
    <t>S93282</t>
  </si>
  <si>
    <t>GUINCHO ELÉTRICO DE COLUNA. CAPACIDADE 400 KG. COM MOTO FREIO. MOTOR TRIFÁSICO DE 1.25 CV - CHI DIURNO. AF_03/2016</t>
  </si>
  <si>
    <t>S88256</t>
  </si>
  <si>
    <t>AZULEJISTA OU LADRILHISTA COM ENCARGOS COMPLEMENTARES</t>
  </si>
  <si>
    <t>MO0103O802</t>
  </si>
  <si>
    <t>AZULEJISTA OU LADRILHEIRO (HORISTA)</t>
  </si>
  <si>
    <t xml:space="preserve">S95324        </t>
  </si>
  <si>
    <t>CURSO DE CAPACITAÇÃO PARA AZULEJISTA OU LADRILHISTA (ENCARGOS COMPLEMENTARES) - HORISTA</t>
  </si>
  <si>
    <t>S95324</t>
  </si>
  <si>
    <t>S88274</t>
  </si>
  <si>
    <t>MARMORISTA/GRANITEIRO COM ENCARGOS COMPLEMENTARES</t>
  </si>
  <si>
    <t>MO0103O302</t>
  </si>
  <si>
    <t>MARMORISTA / GRANITEIRO (HORISTA)</t>
  </si>
  <si>
    <t xml:space="preserve">S95341        </t>
  </si>
  <si>
    <t>CURSO DE CAPACITAÇÃO PARA MARMORISTA/GRANITEIRO (ENCARGOS COMPLEMENTARES) - HORISTA</t>
  </si>
  <si>
    <t>S95341</t>
  </si>
  <si>
    <t>S95757</t>
  </si>
  <si>
    <t>LUVA DE EMENDA PARA ELETRODUTO. AÇO GALVANIZADO. DN 20 MM (3/4''). APARENTE. INSTALADA EM PAREDE - FORNECIMENTO E INSTALAÇÃO. AF_11/2016_P</t>
  </si>
  <si>
    <t>MT01021902</t>
  </si>
  <si>
    <t>LUVA PARA ELETRODUTO, EM ACO GALVANIZADO ELETROLITICO, DIAMETRO DE 20 MM (3/4")</t>
  </si>
  <si>
    <t>S91170</t>
  </si>
  <si>
    <t>FIXAÇÃO DE TUBOS HORIZONTAIS DE PVC. CPVC OU COBRE DIÂMETROS MENORES OU IGUAIS A 40 MM OU ELETROCALHAS ATÉ 150MM DE LARGURA. COM ABRAÇADEIRA METÁLICA RÍGIDA TIPO D 1/2. FIXADA EM PERFILADO EM LAJE. AF</t>
  </si>
  <si>
    <t>O79</t>
  </si>
  <si>
    <t>Forma plana para fundações. em tábuas de pinho. 02 usos</t>
  </si>
  <si>
    <t>S95755</t>
  </si>
  <si>
    <t>LUVA DE EMENDA PARA ELETRODUTO. AÇO GALVANIZADO. DN 32 MM (1 1/4''). APARENTE. INSTALADA EM TETO - FORNECIMENTO E INSTALAÇÃO. AF_11/2016_P</t>
  </si>
  <si>
    <t>MT01021B02</t>
  </si>
  <si>
    <t>LUVA PARA ELETRODUTO, EM ACO GALVANIZADO ELETROLITICO, DIAMETRO DE 32 MM (1 1/4")</t>
  </si>
  <si>
    <t>E309018</t>
  </si>
  <si>
    <t>EQUIPAMENTO COLETOR DE DADOS TIPO SMARTPHONE COM CONFIG MÍN: ANDROID 8. MEM RAM 2GB. PROC QUAD CORE 1.2GHZ. REDE 4G.MEMÓRIA INTERNA 16GB. CARTÃO EXPANSÍVEL 8GB. WIFI B/G/N/AC. TELA 5¿. CAMERA 8MP. BAT</t>
  </si>
  <si>
    <t>30.90.18</t>
  </si>
  <si>
    <t>EQ02001Y13</t>
  </si>
  <si>
    <t>EQUIPAMENTO COLETOR DE DADOS TIPO SMARTPHONE COM CONFIG MÍN: ANDROID 8,MEM RAM 2GB, PROC QUAD CORE 1.2GHZ, REDE 4G, MEMÓRIA INTERNA 16GB, CARTÃOEXPANSÍVEL 8GB, WIFI B/G/N/AC, TELA 5", CAMERA 8MP, BATE</t>
  </si>
  <si>
    <t>H003359302</t>
  </si>
  <si>
    <t>EQ02002113</t>
  </si>
  <si>
    <t>PACOTE DE DADOS MÓVEIS (PLANO DE INTERNET)</t>
  </si>
  <si>
    <t>H003359305</t>
  </si>
  <si>
    <t>EQ02002213</t>
  </si>
  <si>
    <t>CAPA P/ SMARTPHONE</t>
  </si>
  <si>
    <t>H003359306</t>
  </si>
  <si>
    <t>EQ02002313</t>
  </si>
  <si>
    <t>PELÍCULA P/ SMARTPHONE</t>
  </si>
  <si>
    <t>H003359307</t>
  </si>
  <si>
    <t>EQ02002413</t>
  </si>
  <si>
    <t>ALÇA DE APOIO P/ SMARTPHONE</t>
  </si>
  <si>
    <t>H003359308</t>
  </si>
  <si>
    <t>S92792</t>
  </si>
  <si>
    <t>CORTE E DOBRA DE AÇO CA-50. DIÂMETRO DE 6.3 MM. UTILIZADO EM ESTRUTURAS DIVERSAS. EXCETO LAJES. AF_12/2015</t>
  </si>
  <si>
    <t>MT01000W02</t>
  </si>
  <si>
    <t>ACO CA-50, 6,3 MM, VERGALHAO</t>
  </si>
  <si>
    <t>S92793</t>
  </si>
  <si>
    <t>CORTE E DOBRA DE AÇO CA-50. DIÂMETRO DE 8.0 MM. UTILIZADO EM ESTRUTURAS DIVERSAS. EXCETO LAJES. AF_12/2015</t>
  </si>
  <si>
    <t>MT01000X02</t>
  </si>
  <si>
    <t>ACO CA-50, 8,0 MM, VERGALHAO</t>
  </si>
  <si>
    <t>S92794</t>
  </si>
  <si>
    <t>CORTE E DOBRA DE AÇO CA-50. DIÂMETRO DE 10.0 MM. UTILIZADO EM ESTRUTURAS DIVERSAS. EXCETO LAJES. AF_12/2015</t>
  </si>
  <si>
    <t>MT01000Y02</t>
  </si>
  <si>
    <t>ACO CA-50, 10,0 MM, VERGALHAO</t>
  </si>
  <si>
    <t>S92796</t>
  </si>
  <si>
    <t>CORTE E DOBRA DE AÇO CA-50. DIÂMETRO DE 16.0 MM. UTILIZADO EM ESTRUTURAS DIVERSAS. EXCETO LAJES. AF_12/2015</t>
  </si>
  <si>
    <t>S92797</t>
  </si>
  <si>
    <t>CORTE E DOBRA DE AÇO CA-50. DIÂMETRO DE 20.0 MM. UTILIZADO EM ESTRUTURAS DIVERSAS. EXCETO LAJES. AF_12/2015</t>
  </si>
  <si>
    <t>MT010X8002</t>
  </si>
  <si>
    <t>ACO CA-50, 20,0 MM OU 25,0 MM, VERGALHAO</t>
  </si>
  <si>
    <t>S93402</t>
  </si>
  <si>
    <t>GUINDAUTO HIDRÁULICO. CAPACIDADE MÁXIMA DE CARGA 3300 KG. MOMENTO MÁXIMO DE CARGA 5.8 TM. ALCANCE MÁXIMO HORIZONTAL 7.60 M. INCLUSIVE CAMINHÃO TOCO PBT 16.000 KG. POTÊNCIA DE 189 CV - CHP DIURNO. AF_0</t>
  </si>
  <si>
    <t xml:space="preserve">S93397        </t>
  </si>
  <si>
    <t>GUINDAUTO HIDRÁULICO. CAPACIDADE MÁXIMA DE CARGA 3300 KG. MOMENTO MÁXIMO DE CARGA 5.8 TM. ALCANCE MÁXIMO HORIZONTAL 7.60 M. INCLUSIVE CAMINHÃO TOCO PBT 16.000 KG. POTÊNCIA DE 189 CV - DEPRECIAÇÃO. AF_</t>
  </si>
  <si>
    <t xml:space="preserve">S93398        </t>
  </si>
  <si>
    <t>GUINDAUTO HIDRÁULICO. CAPACIDADE MÁXIMA DE CARGA 3300 KG. MOMENTO MÁXIMO DE CARGA 5.8 TM. ALCANCE MÁXIMO HORIZONTAL 7.60 M. INCLUSIVE CAMINHÃO TOCO PBT 16.000 KG. POTÊNCIA DE 189 CV - JUROS. AF_03/201</t>
  </si>
  <si>
    <t xml:space="preserve">S93399        </t>
  </si>
  <si>
    <t>GUINDAUTO HIDRÁULICO. CAPACIDADE MÁXIMA DE CARGA 3300 KG. MOMENTO MÁXIMO DE CARGA 5.8 TM. ALCANCE MÁXIMO HORIZONTAL 7.60 M. INCLUSIVE CAMINHÃO TOCO PBT 16.000 KG. POTÊNCIA DE 189 CV IMPOSTOS E SEGURO</t>
  </si>
  <si>
    <t xml:space="preserve">S93400        </t>
  </si>
  <si>
    <t>GUINDAUTO HIDRÁULICO. CAPACIDADE MÁXIMA DE CARGA 3300 KG. MOMENTO MÁXIMO DE CARGA 5.8 TM. ALCANCE MÁXIMO HORIZONTAL 7.60 M. INCLUSIVE CAMINHÃO TOCO PBT 16.000 KG. POTÊNCIA DE 189 CV - MANUTENÇÃO. AF_0</t>
  </si>
  <si>
    <t xml:space="preserve">S93401        </t>
  </si>
  <si>
    <t>GUINDAUTO HIDRÁULICO. CAPACIDADE MÁXIMA DE CARGA 3300 KG. MOMENTO MÁXIMO DE CARGA 5.8 TM. ALCANCE MÁXIMO HORIZONTAL 7.60 M. INCLUSIVE CAMINHÃO TOCO PBT 16.000 KG. POTÊNCIA DE 189 CV - MATERIAIS NA OPE</t>
  </si>
  <si>
    <t>S93397</t>
  </si>
  <si>
    <t>EQ01089K02</t>
  </si>
  <si>
    <t>GUINDAUTO HIDRAULICO, CAPACIDADE MAXIMA DE CARGA 3300 KG, MOMENTO MAXIMO DE CARGA 5,8 TM , ALCANCE MAXIMO HORIZONTAL 7,60 M, PARA MONTAGEM SOBRE CHASSI DE CAMINHAO PBT MINIMO 8000 KG (INCLUI MONTAGEM</t>
  </si>
  <si>
    <t>S93398</t>
  </si>
  <si>
    <t>S93399</t>
  </si>
  <si>
    <t>GUINDAUTO HIDRÁULICO. CAPACIDADE MÁXIMA DE CARGA 3300 KG. MOMENTO MÁXIMO DE CARGA 5.8 TM. ALCANCE MÁXIMO HORIZONTAL 7.60 M. INCLUSIVE CAMINHÃO TOCO PBT 16.000 KG. POTÊNCIA DE 189 CV  IMPOSTOS E SEGURO</t>
  </si>
  <si>
    <t>S93400</t>
  </si>
  <si>
    <t>S93401</t>
  </si>
  <si>
    <t>S95425</t>
  </si>
  <si>
    <t>TRANSPORTE COM CAMINHÃO BASCULANTE DE 18 M³. EM VIA URBANA EM LEITO NATURAL (UNIDADE: M3XKM). AF_07/2020</t>
  </si>
  <si>
    <t>M3XKM</t>
  </si>
  <si>
    <t xml:space="preserve">S89883        </t>
  </si>
  <si>
    <t>CAMINHÃO BASCULANTE 18 M3. COM CAVALO MECÂNICO DE CAPACIDADE MÁXIMA DE TRAÇÃO COMBINADO DE 45000 KG. POTÊNCIA 330 CV. INCLUSIVE SEMIREBOQUE COM CAÇAMBA METÁLICA - CHP DIURNO. AF_12/2014</t>
  </si>
  <si>
    <t xml:space="preserve">S89884        </t>
  </si>
  <si>
    <t>CAMINHÃO BASCULANTE 18 M3. COM CAVALO MECÂNICO DE CAPACIDADE MÁXIMA DE TRAÇÃO COMBINADO DE 45000 KG. POTÊNCIA 330 CV. INCLUSIVE SEMIREBOQUE COM CAÇAMBA METÁLICA - CHI DIURNO. AF_12/2014</t>
  </si>
  <si>
    <t>S89883</t>
  </si>
  <si>
    <t xml:space="preserve">S89878        </t>
  </si>
  <si>
    <t>CAMINHÃO BASCULANTE 18 M3. COM CAVALO MECÂNICO DE CAPACIDADE MÁXIMA DE TRAÇÃO COMBINADO DE 45000 KG. POTÊNCIA 330 CV. INCLUSIVE SEMIREBOQUE COM CAÇAMBA METÁLICA - DEPRECIAÇÃO. AF_12/2014</t>
  </si>
  <si>
    <t xml:space="preserve">S89879        </t>
  </si>
  <si>
    <t>CAMINHÃO BASCULANTE 18 M3. COM CAVALO MECÂNICO DE CAPACIDADE MÁXIMA DE TRAÇÃO COMBINADO DE 45000 KG. POTÊNCIA 330 CV. INCLUSIVE SEMIREBOQUE COM CAÇAMBA METÁLICA - JUROS. AF_12/2014</t>
  </si>
  <si>
    <t xml:space="preserve">S89880        </t>
  </si>
  <si>
    <t>CAMINHÃO BASCULANTE 18 M3. COM CAVALO MECÂNICO DE CAPACIDADE MÁXIMA DE TRAÇÃO COMBINADO DE 45000 KG. POTÊNCIA 330 CV. INCLUSIVE SEMIREBOQUE COM CAÇAMBA METÁLICA - IMPOSTOS E SEGUROS. AF_12/2014</t>
  </si>
  <si>
    <t xml:space="preserve">S89881        </t>
  </si>
  <si>
    <t>CAMINHÃO BASCULANTE 18 M3. COM CAVALO MECÂNICO DE CAPACIDADE MÁXIMA DE TRAÇÃO COMBINADO DE 45000 KG. POTÊNCIA 330 CV. INCLUSIVE SEMIREBOQUE COM CAÇAMBA METÁLICA - MANUTENÇÃO. AF_12/2014</t>
  </si>
  <si>
    <t xml:space="preserve">S89882        </t>
  </si>
  <si>
    <t>CAMINHÃO BASCULANTE 18 M3. COM CAVALO MECÂNICO DE CAPACIDADE MÁXIMA DE TRAÇÃO COMBINADO DE 45000 KG. POTÊNCIA 330 CV. INCLUSIVE SEMIREBOQUE COM CAÇAMBA METÁLICA - MATERIAIS NA OPERAÇÃO. AF_12/2014</t>
  </si>
  <si>
    <t>S89878</t>
  </si>
  <si>
    <t>EQ010T4G02</t>
  </si>
  <si>
    <t>SEMIRREBOQUE COM TRES EIXOS EM TANDEM TIPO BASCULANTE COM CACAMBA METALICA 18 M3 (INCLUI MONTAGEM, NAO INCLUI CAVALO MECANICO)</t>
  </si>
  <si>
    <t>EQ010T4Z02</t>
  </si>
  <si>
    <t>CAVALO MECANICO TRACAO 4X2, PESO BRUTO TOTAL 16000 KG, CAPACIDADE MAXIMA DE TRACAO *45000* KG, DISTANCIA ENTRE EIXOS *3,56* M, POTENCIA *330* CV (INCLUI CABINE E CHASSI, NAO INCLUI SEMIRREBOQUE)</t>
  </si>
  <si>
    <t>S89879</t>
  </si>
  <si>
    <t>S89880</t>
  </si>
  <si>
    <t>S89881</t>
  </si>
  <si>
    <t>S89882</t>
  </si>
  <si>
    <t>S89884</t>
  </si>
  <si>
    <t>S95426</t>
  </si>
  <si>
    <t>TRANSPORTE COM CAMINHÃO BASCULANTE DE 18 M³. EM VIA URBANA EM REVESTIMENTO PRIMÁRIO (UNIDADE: M3XKM). AF_07/2020</t>
  </si>
  <si>
    <t>S95877</t>
  </si>
  <si>
    <t>TRANSPORTE COM CAMINHÃO BASCULANTE DE 18 M³. EM VIA URBANA PAVIMENTADA. DMT ATÉ 30 KM (UNIDADE: M3XKM). AF_07/2020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</si>
</sst>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0" fontId="1" fillId="0" borderId="0" xfId="0" applyFont="1"/>
    <xf numFmtId="49" fontId="1" fillId="0" borderId="0" xfId="0" applyNumberFormat="1" applyFont="1"/>
    <xf numFmtId="164" fontId="0" fillId="0" borderId="0" xfId="0" applyNumberFormat="1"/>
    <xf numFmtId="4" fontId="0" fillId="0" borderId="0" xfId="0" applyNumberFormat="1"/>
    <xf numFmtId="49" fontId="1" fillId="0" borderId="1" xfId="0" applyNumberFormat="1" applyFont="1" applyBorder="1"/>
    <xf numFmtId="0" fontId="1" fillId="0" borderId="1" xfId="0" applyFont="1" applyBorder="1"/>
    <xf numFmtId="164" fontId="1" fillId="0" borderId="1" xfId="0" applyNumberFormat="1" applyFont="1" applyBorder="1"/>
    <xf numFmtId="4" fontId="1" fillId="0" borderId="1" xfId="0" applyNumberFormat="1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0" fillId="0" borderId="1" xfId="0" applyNumberFormat="1" applyBorder="1"/>
    <xf numFmtId="4" fontId="0" fillId="0" borderId="1" xfId="0" applyNumberFormat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1" xfId="0" applyNumberForma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7C010-8053-4C7A-B78E-C0C11B9049F3}">
  <dimension ref="A1:K5440"/>
  <sheetViews>
    <sheetView tabSelected="1" workbookViewId="0"/>
  </sheetViews>
  <sheetFormatPr defaultRowHeight="15" x14ac:dyDescent="0.25"/>
  <cols>
    <col min="1" max="1" width="12.7109375" style="1" customWidth="1"/>
    <col min="2" max="2" width="2.7109375" customWidth="1"/>
    <col min="3" max="3" width="12.7109375" style="1" customWidth="1"/>
    <col min="4" max="4" width="45.7109375" customWidth="1"/>
    <col min="5" max="5" width="8.5703125" bestFit="1" customWidth="1"/>
    <col min="6" max="6" width="11.5703125" style="4" bestFit="1" customWidth="1"/>
    <col min="7" max="7" width="13.85546875" style="5" bestFit="1" customWidth="1"/>
    <col min="8" max="8" width="10.85546875" style="5" bestFit="1" customWidth="1"/>
    <col min="9" max="9" width="20.42578125" bestFit="1" customWidth="1"/>
    <col min="10" max="10" width="15" bestFit="1" customWidth="1"/>
    <col min="11" max="11" width="17.7109375" bestFit="1" customWidth="1"/>
    <col min="257" max="257" width="12.7109375" customWidth="1"/>
    <col min="258" max="258" width="2.7109375" customWidth="1"/>
    <col min="259" max="259" width="12.7109375" customWidth="1"/>
    <col min="260" max="260" width="45.7109375" customWidth="1"/>
    <col min="261" max="261" width="8.5703125" bestFit="1" customWidth="1"/>
    <col min="262" max="262" width="11.5703125" bestFit="1" customWidth="1"/>
    <col min="263" max="263" width="13.85546875" bestFit="1" customWidth="1"/>
    <col min="264" max="264" width="10.85546875" bestFit="1" customWidth="1"/>
    <col min="265" max="265" width="20.42578125" bestFit="1" customWidth="1"/>
    <col min="266" max="266" width="15" bestFit="1" customWidth="1"/>
    <col min="267" max="267" width="17.7109375" bestFit="1" customWidth="1"/>
    <col min="513" max="513" width="12.7109375" customWidth="1"/>
    <col min="514" max="514" width="2.7109375" customWidth="1"/>
    <col min="515" max="515" width="12.7109375" customWidth="1"/>
    <col min="516" max="516" width="45.7109375" customWidth="1"/>
    <col min="517" max="517" width="8.5703125" bestFit="1" customWidth="1"/>
    <col min="518" max="518" width="11.5703125" bestFit="1" customWidth="1"/>
    <col min="519" max="519" width="13.85546875" bestFit="1" customWidth="1"/>
    <col min="520" max="520" width="10.85546875" bestFit="1" customWidth="1"/>
    <col min="521" max="521" width="20.42578125" bestFit="1" customWidth="1"/>
    <col min="522" max="522" width="15" bestFit="1" customWidth="1"/>
    <col min="523" max="523" width="17.7109375" bestFit="1" customWidth="1"/>
    <col min="769" max="769" width="12.7109375" customWidth="1"/>
    <col min="770" max="770" width="2.7109375" customWidth="1"/>
    <col min="771" max="771" width="12.7109375" customWidth="1"/>
    <col min="772" max="772" width="45.7109375" customWidth="1"/>
    <col min="773" max="773" width="8.5703125" bestFit="1" customWidth="1"/>
    <col min="774" max="774" width="11.5703125" bestFit="1" customWidth="1"/>
    <col min="775" max="775" width="13.85546875" bestFit="1" customWidth="1"/>
    <col min="776" max="776" width="10.85546875" bestFit="1" customWidth="1"/>
    <col min="777" max="777" width="20.42578125" bestFit="1" customWidth="1"/>
    <col min="778" max="778" width="15" bestFit="1" customWidth="1"/>
    <col min="779" max="779" width="17.7109375" bestFit="1" customWidth="1"/>
    <col min="1025" max="1025" width="12.7109375" customWidth="1"/>
    <col min="1026" max="1026" width="2.7109375" customWidth="1"/>
    <col min="1027" max="1027" width="12.7109375" customWidth="1"/>
    <col min="1028" max="1028" width="45.7109375" customWidth="1"/>
    <col min="1029" max="1029" width="8.5703125" bestFit="1" customWidth="1"/>
    <col min="1030" max="1030" width="11.5703125" bestFit="1" customWidth="1"/>
    <col min="1031" max="1031" width="13.85546875" bestFit="1" customWidth="1"/>
    <col min="1032" max="1032" width="10.85546875" bestFit="1" customWidth="1"/>
    <col min="1033" max="1033" width="20.42578125" bestFit="1" customWidth="1"/>
    <col min="1034" max="1034" width="15" bestFit="1" customWidth="1"/>
    <col min="1035" max="1035" width="17.7109375" bestFit="1" customWidth="1"/>
    <col min="1281" max="1281" width="12.7109375" customWidth="1"/>
    <col min="1282" max="1282" width="2.7109375" customWidth="1"/>
    <col min="1283" max="1283" width="12.7109375" customWidth="1"/>
    <col min="1284" max="1284" width="45.7109375" customWidth="1"/>
    <col min="1285" max="1285" width="8.5703125" bestFit="1" customWidth="1"/>
    <col min="1286" max="1286" width="11.5703125" bestFit="1" customWidth="1"/>
    <col min="1287" max="1287" width="13.85546875" bestFit="1" customWidth="1"/>
    <col min="1288" max="1288" width="10.85546875" bestFit="1" customWidth="1"/>
    <col min="1289" max="1289" width="20.42578125" bestFit="1" customWidth="1"/>
    <col min="1290" max="1290" width="15" bestFit="1" customWidth="1"/>
    <col min="1291" max="1291" width="17.7109375" bestFit="1" customWidth="1"/>
    <col min="1537" max="1537" width="12.7109375" customWidth="1"/>
    <col min="1538" max="1538" width="2.7109375" customWidth="1"/>
    <col min="1539" max="1539" width="12.7109375" customWidth="1"/>
    <col min="1540" max="1540" width="45.7109375" customWidth="1"/>
    <col min="1541" max="1541" width="8.5703125" bestFit="1" customWidth="1"/>
    <col min="1542" max="1542" width="11.5703125" bestFit="1" customWidth="1"/>
    <col min="1543" max="1543" width="13.85546875" bestFit="1" customWidth="1"/>
    <col min="1544" max="1544" width="10.85546875" bestFit="1" customWidth="1"/>
    <col min="1545" max="1545" width="20.42578125" bestFit="1" customWidth="1"/>
    <col min="1546" max="1546" width="15" bestFit="1" customWidth="1"/>
    <col min="1547" max="1547" width="17.7109375" bestFit="1" customWidth="1"/>
    <col min="1793" max="1793" width="12.7109375" customWidth="1"/>
    <col min="1794" max="1794" width="2.7109375" customWidth="1"/>
    <col min="1795" max="1795" width="12.7109375" customWidth="1"/>
    <col min="1796" max="1796" width="45.7109375" customWidth="1"/>
    <col min="1797" max="1797" width="8.5703125" bestFit="1" customWidth="1"/>
    <col min="1798" max="1798" width="11.5703125" bestFit="1" customWidth="1"/>
    <col min="1799" max="1799" width="13.85546875" bestFit="1" customWidth="1"/>
    <col min="1800" max="1800" width="10.85546875" bestFit="1" customWidth="1"/>
    <col min="1801" max="1801" width="20.42578125" bestFit="1" customWidth="1"/>
    <col min="1802" max="1802" width="15" bestFit="1" customWidth="1"/>
    <col min="1803" max="1803" width="17.7109375" bestFit="1" customWidth="1"/>
    <col min="2049" max="2049" width="12.7109375" customWidth="1"/>
    <col min="2050" max="2050" width="2.7109375" customWidth="1"/>
    <col min="2051" max="2051" width="12.7109375" customWidth="1"/>
    <col min="2052" max="2052" width="45.7109375" customWidth="1"/>
    <col min="2053" max="2053" width="8.5703125" bestFit="1" customWidth="1"/>
    <col min="2054" max="2054" width="11.5703125" bestFit="1" customWidth="1"/>
    <col min="2055" max="2055" width="13.85546875" bestFit="1" customWidth="1"/>
    <col min="2056" max="2056" width="10.85546875" bestFit="1" customWidth="1"/>
    <col min="2057" max="2057" width="20.42578125" bestFit="1" customWidth="1"/>
    <col min="2058" max="2058" width="15" bestFit="1" customWidth="1"/>
    <col min="2059" max="2059" width="17.7109375" bestFit="1" customWidth="1"/>
    <col min="2305" max="2305" width="12.7109375" customWidth="1"/>
    <col min="2306" max="2306" width="2.7109375" customWidth="1"/>
    <col min="2307" max="2307" width="12.7109375" customWidth="1"/>
    <col min="2308" max="2308" width="45.7109375" customWidth="1"/>
    <col min="2309" max="2309" width="8.5703125" bestFit="1" customWidth="1"/>
    <col min="2310" max="2310" width="11.5703125" bestFit="1" customWidth="1"/>
    <col min="2311" max="2311" width="13.85546875" bestFit="1" customWidth="1"/>
    <col min="2312" max="2312" width="10.85546875" bestFit="1" customWidth="1"/>
    <col min="2313" max="2313" width="20.42578125" bestFit="1" customWidth="1"/>
    <col min="2314" max="2314" width="15" bestFit="1" customWidth="1"/>
    <col min="2315" max="2315" width="17.7109375" bestFit="1" customWidth="1"/>
    <col min="2561" max="2561" width="12.7109375" customWidth="1"/>
    <col min="2562" max="2562" width="2.7109375" customWidth="1"/>
    <col min="2563" max="2563" width="12.7109375" customWidth="1"/>
    <col min="2564" max="2564" width="45.7109375" customWidth="1"/>
    <col min="2565" max="2565" width="8.5703125" bestFit="1" customWidth="1"/>
    <col min="2566" max="2566" width="11.5703125" bestFit="1" customWidth="1"/>
    <col min="2567" max="2567" width="13.85546875" bestFit="1" customWidth="1"/>
    <col min="2568" max="2568" width="10.85546875" bestFit="1" customWidth="1"/>
    <col min="2569" max="2569" width="20.42578125" bestFit="1" customWidth="1"/>
    <col min="2570" max="2570" width="15" bestFit="1" customWidth="1"/>
    <col min="2571" max="2571" width="17.7109375" bestFit="1" customWidth="1"/>
    <col min="2817" max="2817" width="12.7109375" customWidth="1"/>
    <col min="2818" max="2818" width="2.7109375" customWidth="1"/>
    <col min="2819" max="2819" width="12.7109375" customWidth="1"/>
    <col min="2820" max="2820" width="45.7109375" customWidth="1"/>
    <col min="2821" max="2821" width="8.5703125" bestFit="1" customWidth="1"/>
    <col min="2822" max="2822" width="11.5703125" bestFit="1" customWidth="1"/>
    <col min="2823" max="2823" width="13.85546875" bestFit="1" customWidth="1"/>
    <col min="2824" max="2824" width="10.85546875" bestFit="1" customWidth="1"/>
    <col min="2825" max="2825" width="20.42578125" bestFit="1" customWidth="1"/>
    <col min="2826" max="2826" width="15" bestFit="1" customWidth="1"/>
    <col min="2827" max="2827" width="17.7109375" bestFit="1" customWidth="1"/>
    <col min="3073" max="3073" width="12.7109375" customWidth="1"/>
    <col min="3074" max="3074" width="2.7109375" customWidth="1"/>
    <col min="3075" max="3075" width="12.7109375" customWidth="1"/>
    <col min="3076" max="3076" width="45.7109375" customWidth="1"/>
    <col min="3077" max="3077" width="8.5703125" bestFit="1" customWidth="1"/>
    <col min="3078" max="3078" width="11.5703125" bestFit="1" customWidth="1"/>
    <col min="3079" max="3079" width="13.85546875" bestFit="1" customWidth="1"/>
    <col min="3080" max="3080" width="10.85546875" bestFit="1" customWidth="1"/>
    <col min="3081" max="3081" width="20.42578125" bestFit="1" customWidth="1"/>
    <col min="3082" max="3082" width="15" bestFit="1" customWidth="1"/>
    <col min="3083" max="3083" width="17.7109375" bestFit="1" customWidth="1"/>
    <col min="3329" max="3329" width="12.7109375" customWidth="1"/>
    <col min="3330" max="3330" width="2.7109375" customWidth="1"/>
    <col min="3331" max="3331" width="12.7109375" customWidth="1"/>
    <col min="3332" max="3332" width="45.7109375" customWidth="1"/>
    <col min="3333" max="3333" width="8.5703125" bestFit="1" customWidth="1"/>
    <col min="3334" max="3334" width="11.5703125" bestFit="1" customWidth="1"/>
    <col min="3335" max="3335" width="13.85546875" bestFit="1" customWidth="1"/>
    <col min="3336" max="3336" width="10.85546875" bestFit="1" customWidth="1"/>
    <col min="3337" max="3337" width="20.42578125" bestFit="1" customWidth="1"/>
    <col min="3338" max="3338" width="15" bestFit="1" customWidth="1"/>
    <col min="3339" max="3339" width="17.7109375" bestFit="1" customWidth="1"/>
    <col min="3585" max="3585" width="12.7109375" customWidth="1"/>
    <col min="3586" max="3586" width="2.7109375" customWidth="1"/>
    <col min="3587" max="3587" width="12.7109375" customWidth="1"/>
    <col min="3588" max="3588" width="45.7109375" customWidth="1"/>
    <col min="3589" max="3589" width="8.5703125" bestFit="1" customWidth="1"/>
    <col min="3590" max="3590" width="11.5703125" bestFit="1" customWidth="1"/>
    <col min="3591" max="3591" width="13.85546875" bestFit="1" customWidth="1"/>
    <col min="3592" max="3592" width="10.85546875" bestFit="1" customWidth="1"/>
    <col min="3593" max="3593" width="20.42578125" bestFit="1" customWidth="1"/>
    <col min="3594" max="3594" width="15" bestFit="1" customWidth="1"/>
    <col min="3595" max="3595" width="17.7109375" bestFit="1" customWidth="1"/>
    <col min="3841" max="3841" width="12.7109375" customWidth="1"/>
    <col min="3842" max="3842" width="2.7109375" customWidth="1"/>
    <col min="3843" max="3843" width="12.7109375" customWidth="1"/>
    <col min="3844" max="3844" width="45.7109375" customWidth="1"/>
    <col min="3845" max="3845" width="8.5703125" bestFit="1" customWidth="1"/>
    <col min="3846" max="3846" width="11.5703125" bestFit="1" customWidth="1"/>
    <col min="3847" max="3847" width="13.85546875" bestFit="1" customWidth="1"/>
    <col min="3848" max="3848" width="10.85546875" bestFit="1" customWidth="1"/>
    <col min="3849" max="3849" width="20.42578125" bestFit="1" customWidth="1"/>
    <col min="3850" max="3850" width="15" bestFit="1" customWidth="1"/>
    <col min="3851" max="3851" width="17.7109375" bestFit="1" customWidth="1"/>
    <col min="4097" max="4097" width="12.7109375" customWidth="1"/>
    <col min="4098" max="4098" width="2.7109375" customWidth="1"/>
    <col min="4099" max="4099" width="12.7109375" customWidth="1"/>
    <col min="4100" max="4100" width="45.7109375" customWidth="1"/>
    <col min="4101" max="4101" width="8.5703125" bestFit="1" customWidth="1"/>
    <col min="4102" max="4102" width="11.5703125" bestFit="1" customWidth="1"/>
    <col min="4103" max="4103" width="13.85546875" bestFit="1" customWidth="1"/>
    <col min="4104" max="4104" width="10.85546875" bestFit="1" customWidth="1"/>
    <col min="4105" max="4105" width="20.42578125" bestFit="1" customWidth="1"/>
    <col min="4106" max="4106" width="15" bestFit="1" customWidth="1"/>
    <col min="4107" max="4107" width="17.7109375" bestFit="1" customWidth="1"/>
    <col min="4353" max="4353" width="12.7109375" customWidth="1"/>
    <col min="4354" max="4354" width="2.7109375" customWidth="1"/>
    <col min="4355" max="4355" width="12.7109375" customWidth="1"/>
    <col min="4356" max="4356" width="45.7109375" customWidth="1"/>
    <col min="4357" max="4357" width="8.5703125" bestFit="1" customWidth="1"/>
    <col min="4358" max="4358" width="11.5703125" bestFit="1" customWidth="1"/>
    <col min="4359" max="4359" width="13.85546875" bestFit="1" customWidth="1"/>
    <col min="4360" max="4360" width="10.85546875" bestFit="1" customWidth="1"/>
    <col min="4361" max="4361" width="20.42578125" bestFit="1" customWidth="1"/>
    <col min="4362" max="4362" width="15" bestFit="1" customWidth="1"/>
    <col min="4363" max="4363" width="17.7109375" bestFit="1" customWidth="1"/>
    <col min="4609" max="4609" width="12.7109375" customWidth="1"/>
    <col min="4610" max="4610" width="2.7109375" customWidth="1"/>
    <col min="4611" max="4611" width="12.7109375" customWidth="1"/>
    <col min="4612" max="4612" width="45.7109375" customWidth="1"/>
    <col min="4613" max="4613" width="8.5703125" bestFit="1" customWidth="1"/>
    <col min="4614" max="4614" width="11.5703125" bestFit="1" customWidth="1"/>
    <col min="4615" max="4615" width="13.85546875" bestFit="1" customWidth="1"/>
    <col min="4616" max="4616" width="10.85546875" bestFit="1" customWidth="1"/>
    <col min="4617" max="4617" width="20.42578125" bestFit="1" customWidth="1"/>
    <col min="4618" max="4618" width="15" bestFit="1" customWidth="1"/>
    <col min="4619" max="4619" width="17.7109375" bestFit="1" customWidth="1"/>
    <col min="4865" max="4865" width="12.7109375" customWidth="1"/>
    <col min="4866" max="4866" width="2.7109375" customWidth="1"/>
    <col min="4867" max="4867" width="12.7109375" customWidth="1"/>
    <col min="4868" max="4868" width="45.7109375" customWidth="1"/>
    <col min="4869" max="4869" width="8.5703125" bestFit="1" customWidth="1"/>
    <col min="4870" max="4870" width="11.5703125" bestFit="1" customWidth="1"/>
    <col min="4871" max="4871" width="13.85546875" bestFit="1" customWidth="1"/>
    <col min="4872" max="4872" width="10.85546875" bestFit="1" customWidth="1"/>
    <col min="4873" max="4873" width="20.42578125" bestFit="1" customWidth="1"/>
    <col min="4874" max="4874" width="15" bestFit="1" customWidth="1"/>
    <col min="4875" max="4875" width="17.7109375" bestFit="1" customWidth="1"/>
    <col min="5121" max="5121" width="12.7109375" customWidth="1"/>
    <col min="5122" max="5122" width="2.7109375" customWidth="1"/>
    <col min="5123" max="5123" width="12.7109375" customWidth="1"/>
    <col min="5124" max="5124" width="45.7109375" customWidth="1"/>
    <col min="5125" max="5125" width="8.5703125" bestFit="1" customWidth="1"/>
    <col min="5126" max="5126" width="11.5703125" bestFit="1" customWidth="1"/>
    <col min="5127" max="5127" width="13.85546875" bestFit="1" customWidth="1"/>
    <col min="5128" max="5128" width="10.85546875" bestFit="1" customWidth="1"/>
    <col min="5129" max="5129" width="20.42578125" bestFit="1" customWidth="1"/>
    <col min="5130" max="5130" width="15" bestFit="1" customWidth="1"/>
    <col min="5131" max="5131" width="17.7109375" bestFit="1" customWidth="1"/>
    <col min="5377" max="5377" width="12.7109375" customWidth="1"/>
    <col min="5378" max="5378" width="2.7109375" customWidth="1"/>
    <col min="5379" max="5379" width="12.7109375" customWidth="1"/>
    <col min="5380" max="5380" width="45.7109375" customWidth="1"/>
    <col min="5381" max="5381" width="8.5703125" bestFit="1" customWidth="1"/>
    <col min="5382" max="5382" width="11.5703125" bestFit="1" customWidth="1"/>
    <col min="5383" max="5383" width="13.85546875" bestFit="1" customWidth="1"/>
    <col min="5384" max="5384" width="10.85546875" bestFit="1" customWidth="1"/>
    <col min="5385" max="5385" width="20.42578125" bestFit="1" customWidth="1"/>
    <col min="5386" max="5386" width="15" bestFit="1" customWidth="1"/>
    <col min="5387" max="5387" width="17.7109375" bestFit="1" customWidth="1"/>
    <col min="5633" max="5633" width="12.7109375" customWidth="1"/>
    <col min="5634" max="5634" width="2.7109375" customWidth="1"/>
    <col min="5635" max="5635" width="12.7109375" customWidth="1"/>
    <col min="5636" max="5636" width="45.7109375" customWidth="1"/>
    <col min="5637" max="5637" width="8.5703125" bestFit="1" customWidth="1"/>
    <col min="5638" max="5638" width="11.5703125" bestFit="1" customWidth="1"/>
    <col min="5639" max="5639" width="13.85546875" bestFit="1" customWidth="1"/>
    <col min="5640" max="5640" width="10.85546875" bestFit="1" customWidth="1"/>
    <col min="5641" max="5641" width="20.42578125" bestFit="1" customWidth="1"/>
    <col min="5642" max="5642" width="15" bestFit="1" customWidth="1"/>
    <col min="5643" max="5643" width="17.7109375" bestFit="1" customWidth="1"/>
    <col min="5889" max="5889" width="12.7109375" customWidth="1"/>
    <col min="5890" max="5890" width="2.7109375" customWidth="1"/>
    <col min="5891" max="5891" width="12.7109375" customWidth="1"/>
    <col min="5892" max="5892" width="45.7109375" customWidth="1"/>
    <col min="5893" max="5893" width="8.5703125" bestFit="1" customWidth="1"/>
    <col min="5894" max="5894" width="11.5703125" bestFit="1" customWidth="1"/>
    <col min="5895" max="5895" width="13.85546875" bestFit="1" customWidth="1"/>
    <col min="5896" max="5896" width="10.85546875" bestFit="1" customWidth="1"/>
    <col min="5897" max="5897" width="20.42578125" bestFit="1" customWidth="1"/>
    <col min="5898" max="5898" width="15" bestFit="1" customWidth="1"/>
    <col min="5899" max="5899" width="17.7109375" bestFit="1" customWidth="1"/>
    <col min="6145" max="6145" width="12.7109375" customWidth="1"/>
    <col min="6146" max="6146" width="2.7109375" customWidth="1"/>
    <col min="6147" max="6147" width="12.7109375" customWidth="1"/>
    <col min="6148" max="6148" width="45.7109375" customWidth="1"/>
    <col min="6149" max="6149" width="8.5703125" bestFit="1" customWidth="1"/>
    <col min="6150" max="6150" width="11.5703125" bestFit="1" customWidth="1"/>
    <col min="6151" max="6151" width="13.85546875" bestFit="1" customWidth="1"/>
    <col min="6152" max="6152" width="10.85546875" bestFit="1" customWidth="1"/>
    <col min="6153" max="6153" width="20.42578125" bestFit="1" customWidth="1"/>
    <col min="6154" max="6154" width="15" bestFit="1" customWidth="1"/>
    <col min="6155" max="6155" width="17.7109375" bestFit="1" customWidth="1"/>
    <col min="6401" max="6401" width="12.7109375" customWidth="1"/>
    <col min="6402" max="6402" width="2.7109375" customWidth="1"/>
    <col min="6403" max="6403" width="12.7109375" customWidth="1"/>
    <col min="6404" max="6404" width="45.7109375" customWidth="1"/>
    <col min="6405" max="6405" width="8.5703125" bestFit="1" customWidth="1"/>
    <col min="6406" max="6406" width="11.5703125" bestFit="1" customWidth="1"/>
    <col min="6407" max="6407" width="13.85546875" bestFit="1" customWidth="1"/>
    <col min="6408" max="6408" width="10.85546875" bestFit="1" customWidth="1"/>
    <col min="6409" max="6409" width="20.42578125" bestFit="1" customWidth="1"/>
    <col min="6410" max="6410" width="15" bestFit="1" customWidth="1"/>
    <col min="6411" max="6411" width="17.7109375" bestFit="1" customWidth="1"/>
    <col min="6657" max="6657" width="12.7109375" customWidth="1"/>
    <col min="6658" max="6658" width="2.7109375" customWidth="1"/>
    <col min="6659" max="6659" width="12.7109375" customWidth="1"/>
    <col min="6660" max="6660" width="45.7109375" customWidth="1"/>
    <col min="6661" max="6661" width="8.5703125" bestFit="1" customWidth="1"/>
    <col min="6662" max="6662" width="11.5703125" bestFit="1" customWidth="1"/>
    <col min="6663" max="6663" width="13.85546875" bestFit="1" customWidth="1"/>
    <col min="6664" max="6664" width="10.85546875" bestFit="1" customWidth="1"/>
    <col min="6665" max="6665" width="20.42578125" bestFit="1" customWidth="1"/>
    <col min="6666" max="6666" width="15" bestFit="1" customWidth="1"/>
    <col min="6667" max="6667" width="17.7109375" bestFit="1" customWidth="1"/>
    <col min="6913" max="6913" width="12.7109375" customWidth="1"/>
    <col min="6914" max="6914" width="2.7109375" customWidth="1"/>
    <col min="6915" max="6915" width="12.7109375" customWidth="1"/>
    <col min="6916" max="6916" width="45.7109375" customWidth="1"/>
    <col min="6917" max="6917" width="8.5703125" bestFit="1" customWidth="1"/>
    <col min="6918" max="6918" width="11.5703125" bestFit="1" customWidth="1"/>
    <col min="6919" max="6919" width="13.85546875" bestFit="1" customWidth="1"/>
    <col min="6920" max="6920" width="10.85546875" bestFit="1" customWidth="1"/>
    <col min="6921" max="6921" width="20.42578125" bestFit="1" customWidth="1"/>
    <col min="6922" max="6922" width="15" bestFit="1" customWidth="1"/>
    <col min="6923" max="6923" width="17.7109375" bestFit="1" customWidth="1"/>
    <col min="7169" max="7169" width="12.7109375" customWidth="1"/>
    <col min="7170" max="7170" width="2.7109375" customWidth="1"/>
    <col min="7171" max="7171" width="12.7109375" customWidth="1"/>
    <col min="7172" max="7172" width="45.7109375" customWidth="1"/>
    <col min="7173" max="7173" width="8.5703125" bestFit="1" customWidth="1"/>
    <col min="7174" max="7174" width="11.5703125" bestFit="1" customWidth="1"/>
    <col min="7175" max="7175" width="13.85546875" bestFit="1" customWidth="1"/>
    <col min="7176" max="7176" width="10.85546875" bestFit="1" customWidth="1"/>
    <col min="7177" max="7177" width="20.42578125" bestFit="1" customWidth="1"/>
    <col min="7178" max="7178" width="15" bestFit="1" customWidth="1"/>
    <col min="7179" max="7179" width="17.7109375" bestFit="1" customWidth="1"/>
    <col min="7425" max="7425" width="12.7109375" customWidth="1"/>
    <col min="7426" max="7426" width="2.7109375" customWidth="1"/>
    <col min="7427" max="7427" width="12.7109375" customWidth="1"/>
    <col min="7428" max="7428" width="45.7109375" customWidth="1"/>
    <col min="7429" max="7429" width="8.5703125" bestFit="1" customWidth="1"/>
    <col min="7430" max="7430" width="11.5703125" bestFit="1" customWidth="1"/>
    <col min="7431" max="7431" width="13.85546875" bestFit="1" customWidth="1"/>
    <col min="7432" max="7432" width="10.85546875" bestFit="1" customWidth="1"/>
    <col min="7433" max="7433" width="20.42578125" bestFit="1" customWidth="1"/>
    <col min="7434" max="7434" width="15" bestFit="1" customWidth="1"/>
    <col min="7435" max="7435" width="17.7109375" bestFit="1" customWidth="1"/>
    <col min="7681" max="7681" width="12.7109375" customWidth="1"/>
    <col min="7682" max="7682" width="2.7109375" customWidth="1"/>
    <col min="7683" max="7683" width="12.7109375" customWidth="1"/>
    <col min="7684" max="7684" width="45.7109375" customWidth="1"/>
    <col min="7685" max="7685" width="8.5703125" bestFit="1" customWidth="1"/>
    <col min="7686" max="7686" width="11.5703125" bestFit="1" customWidth="1"/>
    <col min="7687" max="7687" width="13.85546875" bestFit="1" customWidth="1"/>
    <col min="7688" max="7688" width="10.85546875" bestFit="1" customWidth="1"/>
    <col min="7689" max="7689" width="20.42578125" bestFit="1" customWidth="1"/>
    <col min="7690" max="7690" width="15" bestFit="1" customWidth="1"/>
    <col min="7691" max="7691" width="17.7109375" bestFit="1" customWidth="1"/>
    <col min="7937" max="7937" width="12.7109375" customWidth="1"/>
    <col min="7938" max="7938" width="2.7109375" customWidth="1"/>
    <col min="7939" max="7939" width="12.7109375" customWidth="1"/>
    <col min="7940" max="7940" width="45.7109375" customWidth="1"/>
    <col min="7941" max="7941" width="8.5703125" bestFit="1" customWidth="1"/>
    <col min="7942" max="7942" width="11.5703125" bestFit="1" customWidth="1"/>
    <col min="7943" max="7943" width="13.85546875" bestFit="1" customWidth="1"/>
    <col min="7944" max="7944" width="10.85546875" bestFit="1" customWidth="1"/>
    <col min="7945" max="7945" width="20.42578125" bestFit="1" customWidth="1"/>
    <col min="7946" max="7946" width="15" bestFit="1" customWidth="1"/>
    <col min="7947" max="7947" width="17.7109375" bestFit="1" customWidth="1"/>
    <col min="8193" max="8193" width="12.7109375" customWidth="1"/>
    <col min="8194" max="8194" width="2.7109375" customWidth="1"/>
    <col min="8195" max="8195" width="12.7109375" customWidth="1"/>
    <col min="8196" max="8196" width="45.7109375" customWidth="1"/>
    <col min="8197" max="8197" width="8.5703125" bestFit="1" customWidth="1"/>
    <col min="8198" max="8198" width="11.5703125" bestFit="1" customWidth="1"/>
    <col min="8199" max="8199" width="13.85546875" bestFit="1" customWidth="1"/>
    <col min="8200" max="8200" width="10.85546875" bestFit="1" customWidth="1"/>
    <col min="8201" max="8201" width="20.42578125" bestFit="1" customWidth="1"/>
    <col min="8202" max="8202" width="15" bestFit="1" customWidth="1"/>
    <col min="8203" max="8203" width="17.7109375" bestFit="1" customWidth="1"/>
    <col min="8449" max="8449" width="12.7109375" customWidth="1"/>
    <col min="8450" max="8450" width="2.7109375" customWidth="1"/>
    <col min="8451" max="8451" width="12.7109375" customWidth="1"/>
    <col min="8452" max="8452" width="45.7109375" customWidth="1"/>
    <col min="8453" max="8453" width="8.5703125" bestFit="1" customWidth="1"/>
    <col min="8454" max="8454" width="11.5703125" bestFit="1" customWidth="1"/>
    <col min="8455" max="8455" width="13.85546875" bestFit="1" customWidth="1"/>
    <col min="8456" max="8456" width="10.85546875" bestFit="1" customWidth="1"/>
    <col min="8457" max="8457" width="20.42578125" bestFit="1" customWidth="1"/>
    <col min="8458" max="8458" width="15" bestFit="1" customWidth="1"/>
    <col min="8459" max="8459" width="17.7109375" bestFit="1" customWidth="1"/>
    <col min="8705" max="8705" width="12.7109375" customWidth="1"/>
    <col min="8706" max="8706" width="2.7109375" customWidth="1"/>
    <col min="8707" max="8707" width="12.7109375" customWidth="1"/>
    <col min="8708" max="8708" width="45.7109375" customWidth="1"/>
    <col min="8709" max="8709" width="8.5703125" bestFit="1" customWidth="1"/>
    <col min="8710" max="8710" width="11.5703125" bestFit="1" customWidth="1"/>
    <col min="8711" max="8711" width="13.85546875" bestFit="1" customWidth="1"/>
    <col min="8712" max="8712" width="10.85546875" bestFit="1" customWidth="1"/>
    <col min="8713" max="8713" width="20.42578125" bestFit="1" customWidth="1"/>
    <col min="8714" max="8714" width="15" bestFit="1" customWidth="1"/>
    <col min="8715" max="8715" width="17.7109375" bestFit="1" customWidth="1"/>
    <col min="8961" max="8961" width="12.7109375" customWidth="1"/>
    <col min="8962" max="8962" width="2.7109375" customWidth="1"/>
    <col min="8963" max="8963" width="12.7109375" customWidth="1"/>
    <col min="8964" max="8964" width="45.7109375" customWidth="1"/>
    <col min="8965" max="8965" width="8.5703125" bestFit="1" customWidth="1"/>
    <col min="8966" max="8966" width="11.5703125" bestFit="1" customWidth="1"/>
    <col min="8967" max="8967" width="13.85546875" bestFit="1" customWidth="1"/>
    <col min="8968" max="8968" width="10.85546875" bestFit="1" customWidth="1"/>
    <col min="8969" max="8969" width="20.42578125" bestFit="1" customWidth="1"/>
    <col min="8970" max="8970" width="15" bestFit="1" customWidth="1"/>
    <col min="8971" max="8971" width="17.7109375" bestFit="1" customWidth="1"/>
    <col min="9217" max="9217" width="12.7109375" customWidth="1"/>
    <col min="9218" max="9218" width="2.7109375" customWidth="1"/>
    <col min="9219" max="9219" width="12.7109375" customWidth="1"/>
    <col min="9220" max="9220" width="45.7109375" customWidth="1"/>
    <col min="9221" max="9221" width="8.5703125" bestFit="1" customWidth="1"/>
    <col min="9222" max="9222" width="11.5703125" bestFit="1" customWidth="1"/>
    <col min="9223" max="9223" width="13.85546875" bestFit="1" customWidth="1"/>
    <col min="9224" max="9224" width="10.85546875" bestFit="1" customWidth="1"/>
    <col min="9225" max="9225" width="20.42578125" bestFit="1" customWidth="1"/>
    <col min="9226" max="9226" width="15" bestFit="1" customWidth="1"/>
    <col min="9227" max="9227" width="17.7109375" bestFit="1" customWidth="1"/>
    <col min="9473" max="9473" width="12.7109375" customWidth="1"/>
    <col min="9474" max="9474" width="2.7109375" customWidth="1"/>
    <col min="9475" max="9475" width="12.7109375" customWidth="1"/>
    <col min="9476" max="9476" width="45.7109375" customWidth="1"/>
    <col min="9477" max="9477" width="8.5703125" bestFit="1" customWidth="1"/>
    <col min="9478" max="9478" width="11.5703125" bestFit="1" customWidth="1"/>
    <col min="9479" max="9479" width="13.85546875" bestFit="1" customWidth="1"/>
    <col min="9480" max="9480" width="10.85546875" bestFit="1" customWidth="1"/>
    <col min="9481" max="9481" width="20.42578125" bestFit="1" customWidth="1"/>
    <col min="9482" max="9482" width="15" bestFit="1" customWidth="1"/>
    <col min="9483" max="9483" width="17.7109375" bestFit="1" customWidth="1"/>
    <col min="9729" max="9729" width="12.7109375" customWidth="1"/>
    <col min="9730" max="9730" width="2.7109375" customWidth="1"/>
    <col min="9731" max="9731" width="12.7109375" customWidth="1"/>
    <col min="9732" max="9732" width="45.7109375" customWidth="1"/>
    <col min="9733" max="9733" width="8.5703125" bestFit="1" customWidth="1"/>
    <col min="9734" max="9734" width="11.5703125" bestFit="1" customWidth="1"/>
    <col min="9735" max="9735" width="13.85546875" bestFit="1" customWidth="1"/>
    <col min="9736" max="9736" width="10.85546875" bestFit="1" customWidth="1"/>
    <col min="9737" max="9737" width="20.42578125" bestFit="1" customWidth="1"/>
    <col min="9738" max="9738" width="15" bestFit="1" customWidth="1"/>
    <col min="9739" max="9739" width="17.7109375" bestFit="1" customWidth="1"/>
    <col min="9985" max="9985" width="12.7109375" customWidth="1"/>
    <col min="9986" max="9986" width="2.7109375" customWidth="1"/>
    <col min="9987" max="9987" width="12.7109375" customWidth="1"/>
    <col min="9988" max="9988" width="45.7109375" customWidth="1"/>
    <col min="9989" max="9989" width="8.5703125" bestFit="1" customWidth="1"/>
    <col min="9990" max="9990" width="11.5703125" bestFit="1" customWidth="1"/>
    <col min="9991" max="9991" width="13.85546875" bestFit="1" customWidth="1"/>
    <col min="9992" max="9992" width="10.85546875" bestFit="1" customWidth="1"/>
    <col min="9993" max="9993" width="20.42578125" bestFit="1" customWidth="1"/>
    <col min="9994" max="9994" width="15" bestFit="1" customWidth="1"/>
    <col min="9995" max="9995" width="17.7109375" bestFit="1" customWidth="1"/>
    <col min="10241" max="10241" width="12.7109375" customWidth="1"/>
    <col min="10242" max="10242" width="2.7109375" customWidth="1"/>
    <col min="10243" max="10243" width="12.7109375" customWidth="1"/>
    <col min="10244" max="10244" width="45.7109375" customWidth="1"/>
    <col min="10245" max="10245" width="8.5703125" bestFit="1" customWidth="1"/>
    <col min="10246" max="10246" width="11.5703125" bestFit="1" customWidth="1"/>
    <col min="10247" max="10247" width="13.85546875" bestFit="1" customWidth="1"/>
    <col min="10248" max="10248" width="10.85546875" bestFit="1" customWidth="1"/>
    <col min="10249" max="10249" width="20.42578125" bestFit="1" customWidth="1"/>
    <col min="10250" max="10250" width="15" bestFit="1" customWidth="1"/>
    <col min="10251" max="10251" width="17.7109375" bestFit="1" customWidth="1"/>
    <col min="10497" max="10497" width="12.7109375" customWidth="1"/>
    <col min="10498" max="10498" width="2.7109375" customWidth="1"/>
    <col min="10499" max="10499" width="12.7109375" customWidth="1"/>
    <col min="10500" max="10500" width="45.7109375" customWidth="1"/>
    <col min="10501" max="10501" width="8.5703125" bestFit="1" customWidth="1"/>
    <col min="10502" max="10502" width="11.5703125" bestFit="1" customWidth="1"/>
    <col min="10503" max="10503" width="13.85546875" bestFit="1" customWidth="1"/>
    <col min="10504" max="10504" width="10.85546875" bestFit="1" customWidth="1"/>
    <col min="10505" max="10505" width="20.42578125" bestFit="1" customWidth="1"/>
    <col min="10506" max="10506" width="15" bestFit="1" customWidth="1"/>
    <col min="10507" max="10507" width="17.7109375" bestFit="1" customWidth="1"/>
    <col min="10753" max="10753" width="12.7109375" customWidth="1"/>
    <col min="10754" max="10754" width="2.7109375" customWidth="1"/>
    <col min="10755" max="10755" width="12.7109375" customWidth="1"/>
    <col min="10756" max="10756" width="45.7109375" customWidth="1"/>
    <col min="10757" max="10757" width="8.5703125" bestFit="1" customWidth="1"/>
    <col min="10758" max="10758" width="11.5703125" bestFit="1" customWidth="1"/>
    <col min="10759" max="10759" width="13.85546875" bestFit="1" customWidth="1"/>
    <col min="10760" max="10760" width="10.85546875" bestFit="1" customWidth="1"/>
    <col min="10761" max="10761" width="20.42578125" bestFit="1" customWidth="1"/>
    <col min="10762" max="10762" width="15" bestFit="1" customWidth="1"/>
    <col min="10763" max="10763" width="17.7109375" bestFit="1" customWidth="1"/>
    <col min="11009" max="11009" width="12.7109375" customWidth="1"/>
    <col min="11010" max="11010" width="2.7109375" customWidth="1"/>
    <col min="11011" max="11011" width="12.7109375" customWidth="1"/>
    <col min="11012" max="11012" width="45.7109375" customWidth="1"/>
    <col min="11013" max="11013" width="8.5703125" bestFit="1" customWidth="1"/>
    <col min="11014" max="11014" width="11.5703125" bestFit="1" customWidth="1"/>
    <col min="11015" max="11015" width="13.85546875" bestFit="1" customWidth="1"/>
    <col min="11016" max="11016" width="10.85546875" bestFit="1" customWidth="1"/>
    <col min="11017" max="11017" width="20.42578125" bestFit="1" customWidth="1"/>
    <col min="11018" max="11018" width="15" bestFit="1" customWidth="1"/>
    <col min="11019" max="11019" width="17.7109375" bestFit="1" customWidth="1"/>
    <col min="11265" max="11265" width="12.7109375" customWidth="1"/>
    <col min="11266" max="11266" width="2.7109375" customWidth="1"/>
    <col min="11267" max="11267" width="12.7109375" customWidth="1"/>
    <col min="11268" max="11268" width="45.7109375" customWidth="1"/>
    <col min="11269" max="11269" width="8.5703125" bestFit="1" customWidth="1"/>
    <col min="11270" max="11270" width="11.5703125" bestFit="1" customWidth="1"/>
    <col min="11271" max="11271" width="13.85546875" bestFit="1" customWidth="1"/>
    <col min="11272" max="11272" width="10.85546875" bestFit="1" customWidth="1"/>
    <col min="11273" max="11273" width="20.42578125" bestFit="1" customWidth="1"/>
    <col min="11274" max="11274" width="15" bestFit="1" customWidth="1"/>
    <col min="11275" max="11275" width="17.7109375" bestFit="1" customWidth="1"/>
    <col min="11521" max="11521" width="12.7109375" customWidth="1"/>
    <col min="11522" max="11522" width="2.7109375" customWidth="1"/>
    <col min="11523" max="11523" width="12.7109375" customWidth="1"/>
    <col min="11524" max="11524" width="45.7109375" customWidth="1"/>
    <col min="11525" max="11525" width="8.5703125" bestFit="1" customWidth="1"/>
    <col min="11526" max="11526" width="11.5703125" bestFit="1" customWidth="1"/>
    <col min="11527" max="11527" width="13.85546875" bestFit="1" customWidth="1"/>
    <col min="11528" max="11528" width="10.85546875" bestFit="1" customWidth="1"/>
    <col min="11529" max="11529" width="20.42578125" bestFit="1" customWidth="1"/>
    <col min="11530" max="11530" width="15" bestFit="1" customWidth="1"/>
    <col min="11531" max="11531" width="17.7109375" bestFit="1" customWidth="1"/>
    <col min="11777" max="11777" width="12.7109375" customWidth="1"/>
    <col min="11778" max="11778" width="2.7109375" customWidth="1"/>
    <col min="11779" max="11779" width="12.7109375" customWidth="1"/>
    <col min="11780" max="11780" width="45.7109375" customWidth="1"/>
    <col min="11781" max="11781" width="8.5703125" bestFit="1" customWidth="1"/>
    <col min="11782" max="11782" width="11.5703125" bestFit="1" customWidth="1"/>
    <col min="11783" max="11783" width="13.85546875" bestFit="1" customWidth="1"/>
    <col min="11784" max="11784" width="10.85546875" bestFit="1" customWidth="1"/>
    <col min="11785" max="11785" width="20.42578125" bestFit="1" customWidth="1"/>
    <col min="11786" max="11786" width="15" bestFit="1" customWidth="1"/>
    <col min="11787" max="11787" width="17.7109375" bestFit="1" customWidth="1"/>
    <col min="12033" max="12033" width="12.7109375" customWidth="1"/>
    <col min="12034" max="12034" width="2.7109375" customWidth="1"/>
    <col min="12035" max="12035" width="12.7109375" customWidth="1"/>
    <col min="12036" max="12036" width="45.7109375" customWidth="1"/>
    <col min="12037" max="12037" width="8.5703125" bestFit="1" customWidth="1"/>
    <col min="12038" max="12038" width="11.5703125" bestFit="1" customWidth="1"/>
    <col min="12039" max="12039" width="13.85546875" bestFit="1" customWidth="1"/>
    <col min="12040" max="12040" width="10.85546875" bestFit="1" customWidth="1"/>
    <col min="12041" max="12041" width="20.42578125" bestFit="1" customWidth="1"/>
    <col min="12042" max="12042" width="15" bestFit="1" customWidth="1"/>
    <col min="12043" max="12043" width="17.7109375" bestFit="1" customWidth="1"/>
    <col min="12289" max="12289" width="12.7109375" customWidth="1"/>
    <col min="12290" max="12290" width="2.7109375" customWidth="1"/>
    <col min="12291" max="12291" width="12.7109375" customWidth="1"/>
    <col min="12292" max="12292" width="45.7109375" customWidth="1"/>
    <col min="12293" max="12293" width="8.5703125" bestFit="1" customWidth="1"/>
    <col min="12294" max="12294" width="11.5703125" bestFit="1" customWidth="1"/>
    <col min="12295" max="12295" width="13.85546875" bestFit="1" customWidth="1"/>
    <col min="12296" max="12296" width="10.85546875" bestFit="1" customWidth="1"/>
    <col min="12297" max="12297" width="20.42578125" bestFit="1" customWidth="1"/>
    <col min="12298" max="12298" width="15" bestFit="1" customWidth="1"/>
    <col min="12299" max="12299" width="17.7109375" bestFit="1" customWidth="1"/>
    <col min="12545" max="12545" width="12.7109375" customWidth="1"/>
    <col min="12546" max="12546" width="2.7109375" customWidth="1"/>
    <col min="12547" max="12547" width="12.7109375" customWidth="1"/>
    <col min="12548" max="12548" width="45.7109375" customWidth="1"/>
    <col min="12549" max="12549" width="8.5703125" bestFit="1" customWidth="1"/>
    <col min="12550" max="12550" width="11.5703125" bestFit="1" customWidth="1"/>
    <col min="12551" max="12551" width="13.85546875" bestFit="1" customWidth="1"/>
    <col min="12552" max="12552" width="10.85546875" bestFit="1" customWidth="1"/>
    <col min="12553" max="12553" width="20.42578125" bestFit="1" customWidth="1"/>
    <col min="12554" max="12554" width="15" bestFit="1" customWidth="1"/>
    <col min="12555" max="12555" width="17.7109375" bestFit="1" customWidth="1"/>
    <col min="12801" max="12801" width="12.7109375" customWidth="1"/>
    <col min="12802" max="12802" width="2.7109375" customWidth="1"/>
    <col min="12803" max="12803" width="12.7109375" customWidth="1"/>
    <col min="12804" max="12804" width="45.7109375" customWidth="1"/>
    <col min="12805" max="12805" width="8.5703125" bestFit="1" customWidth="1"/>
    <col min="12806" max="12806" width="11.5703125" bestFit="1" customWidth="1"/>
    <col min="12807" max="12807" width="13.85546875" bestFit="1" customWidth="1"/>
    <col min="12808" max="12808" width="10.85546875" bestFit="1" customWidth="1"/>
    <col min="12809" max="12809" width="20.42578125" bestFit="1" customWidth="1"/>
    <col min="12810" max="12810" width="15" bestFit="1" customWidth="1"/>
    <col min="12811" max="12811" width="17.7109375" bestFit="1" customWidth="1"/>
    <col min="13057" max="13057" width="12.7109375" customWidth="1"/>
    <col min="13058" max="13058" width="2.7109375" customWidth="1"/>
    <col min="13059" max="13059" width="12.7109375" customWidth="1"/>
    <col min="13060" max="13060" width="45.7109375" customWidth="1"/>
    <col min="13061" max="13061" width="8.5703125" bestFit="1" customWidth="1"/>
    <col min="13062" max="13062" width="11.5703125" bestFit="1" customWidth="1"/>
    <col min="13063" max="13063" width="13.85546875" bestFit="1" customWidth="1"/>
    <col min="13064" max="13064" width="10.85546875" bestFit="1" customWidth="1"/>
    <col min="13065" max="13065" width="20.42578125" bestFit="1" customWidth="1"/>
    <col min="13066" max="13066" width="15" bestFit="1" customWidth="1"/>
    <col min="13067" max="13067" width="17.7109375" bestFit="1" customWidth="1"/>
    <col min="13313" max="13313" width="12.7109375" customWidth="1"/>
    <col min="13314" max="13314" width="2.7109375" customWidth="1"/>
    <col min="13315" max="13315" width="12.7109375" customWidth="1"/>
    <col min="13316" max="13316" width="45.7109375" customWidth="1"/>
    <col min="13317" max="13317" width="8.5703125" bestFit="1" customWidth="1"/>
    <col min="13318" max="13318" width="11.5703125" bestFit="1" customWidth="1"/>
    <col min="13319" max="13319" width="13.85546875" bestFit="1" customWidth="1"/>
    <col min="13320" max="13320" width="10.85546875" bestFit="1" customWidth="1"/>
    <col min="13321" max="13321" width="20.42578125" bestFit="1" customWidth="1"/>
    <col min="13322" max="13322" width="15" bestFit="1" customWidth="1"/>
    <col min="13323" max="13323" width="17.7109375" bestFit="1" customWidth="1"/>
    <col min="13569" max="13569" width="12.7109375" customWidth="1"/>
    <col min="13570" max="13570" width="2.7109375" customWidth="1"/>
    <col min="13571" max="13571" width="12.7109375" customWidth="1"/>
    <col min="13572" max="13572" width="45.7109375" customWidth="1"/>
    <col min="13573" max="13573" width="8.5703125" bestFit="1" customWidth="1"/>
    <col min="13574" max="13574" width="11.5703125" bestFit="1" customWidth="1"/>
    <col min="13575" max="13575" width="13.85546875" bestFit="1" customWidth="1"/>
    <col min="13576" max="13576" width="10.85546875" bestFit="1" customWidth="1"/>
    <col min="13577" max="13577" width="20.42578125" bestFit="1" customWidth="1"/>
    <col min="13578" max="13578" width="15" bestFit="1" customWidth="1"/>
    <col min="13579" max="13579" width="17.7109375" bestFit="1" customWidth="1"/>
    <col min="13825" max="13825" width="12.7109375" customWidth="1"/>
    <col min="13826" max="13826" width="2.7109375" customWidth="1"/>
    <col min="13827" max="13827" width="12.7109375" customWidth="1"/>
    <col min="13828" max="13828" width="45.7109375" customWidth="1"/>
    <col min="13829" max="13829" width="8.5703125" bestFit="1" customWidth="1"/>
    <col min="13830" max="13830" width="11.5703125" bestFit="1" customWidth="1"/>
    <col min="13831" max="13831" width="13.85546875" bestFit="1" customWidth="1"/>
    <col min="13832" max="13832" width="10.85546875" bestFit="1" customWidth="1"/>
    <col min="13833" max="13833" width="20.42578125" bestFit="1" customWidth="1"/>
    <col min="13834" max="13834" width="15" bestFit="1" customWidth="1"/>
    <col min="13835" max="13835" width="17.7109375" bestFit="1" customWidth="1"/>
    <col min="14081" max="14081" width="12.7109375" customWidth="1"/>
    <col min="14082" max="14082" width="2.7109375" customWidth="1"/>
    <col min="14083" max="14083" width="12.7109375" customWidth="1"/>
    <col min="14084" max="14084" width="45.7109375" customWidth="1"/>
    <col min="14085" max="14085" width="8.5703125" bestFit="1" customWidth="1"/>
    <col min="14086" max="14086" width="11.5703125" bestFit="1" customWidth="1"/>
    <col min="14087" max="14087" width="13.85546875" bestFit="1" customWidth="1"/>
    <col min="14088" max="14088" width="10.85546875" bestFit="1" customWidth="1"/>
    <col min="14089" max="14089" width="20.42578125" bestFit="1" customWidth="1"/>
    <col min="14090" max="14090" width="15" bestFit="1" customWidth="1"/>
    <col min="14091" max="14091" width="17.7109375" bestFit="1" customWidth="1"/>
    <col min="14337" max="14337" width="12.7109375" customWidth="1"/>
    <col min="14338" max="14338" width="2.7109375" customWidth="1"/>
    <col min="14339" max="14339" width="12.7109375" customWidth="1"/>
    <col min="14340" max="14340" width="45.7109375" customWidth="1"/>
    <col min="14341" max="14341" width="8.5703125" bestFit="1" customWidth="1"/>
    <col min="14342" max="14342" width="11.5703125" bestFit="1" customWidth="1"/>
    <col min="14343" max="14343" width="13.85546875" bestFit="1" customWidth="1"/>
    <col min="14344" max="14344" width="10.85546875" bestFit="1" customWidth="1"/>
    <col min="14345" max="14345" width="20.42578125" bestFit="1" customWidth="1"/>
    <col min="14346" max="14346" width="15" bestFit="1" customWidth="1"/>
    <col min="14347" max="14347" width="17.7109375" bestFit="1" customWidth="1"/>
    <col min="14593" max="14593" width="12.7109375" customWidth="1"/>
    <col min="14594" max="14594" width="2.7109375" customWidth="1"/>
    <col min="14595" max="14595" width="12.7109375" customWidth="1"/>
    <col min="14596" max="14596" width="45.7109375" customWidth="1"/>
    <col min="14597" max="14597" width="8.5703125" bestFit="1" customWidth="1"/>
    <col min="14598" max="14598" width="11.5703125" bestFit="1" customWidth="1"/>
    <col min="14599" max="14599" width="13.85546875" bestFit="1" customWidth="1"/>
    <col min="14600" max="14600" width="10.85546875" bestFit="1" customWidth="1"/>
    <col min="14601" max="14601" width="20.42578125" bestFit="1" customWidth="1"/>
    <col min="14602" max="14602" width="15" bestFit="1" customWidth="1"/>
    <col min="14603" max="14603" width="17.7109375" bestFit="1" customWidth="1"/>
    <col min="14849" max="14849" width="12.7109375" customWidth="1"/>
    <col min="14850" max="14850" width="2.7109375" customWidth="1"/>
    <col min="14851" max="14851" width="12.7109375" customWidth="1"/>
    <col min="14852" max="14852" width="45.7109375" customWidth="1"/>
    <col min="14853" max="14853" width="8.5703125" bestFit="1" customWidth="1"/>
    <col min="14854" max="14854" width="11.5703125" bestFit="1" customWidth="1"/>
    <col min="14855" max="14855" width="13.85546875" bestFit="1" customWidth="1"/>
    <col min="14856" max="14856" width="10.85546875" bestFit="1" customWidth="1"/>
    <col min="14857" max="14857" width="20.42578125" bestFit="1" customWidth="1"/>
    <col min="14858" max="14858" width="15" bestFit="1" customWidth="1"/>
    <col min="14859" max="14859" width="17.7109375" bestFit="1" customWidth="1"/>
    <col min="15105" max="15105" width="12.7109375" customWidth="1"/>
    <col min="15106" max="15106" width="2.7109375" customWidth="1"/>
    <col min="15107" max="15107" width="12.7109375" customWidth="1"/>
    <col min="15108" max="15108" width="45.7109375" customWidth="1"/>
    <col min="15109" max="15109" width="8.5703125" bestFit="1" customWidth="1"/>
    <col min="15110" max="15110" width="11.5703125" bestFit="1" customWidth="1"/>
    <col min="15111" max="15111" width="13.85546875" bestFit="1" customWidth="1"/>
    <col min="15112" max="15112" width="10.85546875" bestFit="1" customWidth="1"/>
    <col min="15113" max="15113" width="20.42578125" bestFit="1" customWidth="1"/>
    <col min="15114" max="15114" width="15" bestFit="1" customWidth="1"/>
    <col min="15115" max="15115" width="17.7109375" bestFit="1" customWidth="1"/>
    <col min="15361" max="15361" width="12.7109375" customWidth="1"/>
    <col min="15362" max="15362" width="2.7109375" customWidth="1"/>
    <col min="15363" max="15363" width="12.7109375" customWidth="1"/>
    <col min="15364" max="15364" width="45.7109375" customWidth="1"/>
    <col min="15365" max="15365" width="8.5703125" bestFit="1" customWidth="1"/>
    <col min="15366" max="15366" width="11.5703125" bestFit="1" customWidth="1"/>
    <col min="15367" max="15367" width="13.85546875" bestFit="1" customWidth="1"/>
    <col min="15368" max="15368" width="10.85546875" bestFit="1" customWidth="1"/>
    <col min="15369" max="15369" width="20.42578125" bestFit="1" customWidth="1"/>
    <col min="15370" max="15370" width="15" bestFit="1" customWidth="1"/>
    <col min="15371" max="15371" width="17.7109375" bestFit="1" customWidth="1"/>
    <col min="15617" max="15617" width="12.7109375" customWidth="1"/>
    <col min="15618" max="15618" width="2.7109375" customWidth="1"/>
    <col min="15619" max="15619" width="12.7109375" customWidth="1"/>
    <col min="15620" max="15620" width="45.7109375" customWidth="1"/>
    <col min="15621" max="15621" width="8.5703125" bestFit="1" customWidth="1"/>
    <col min="15622" max="15622" width="11.5703125" bestFit="1" customWidth="1"/>
    <col min="15623" max="15623" width="13.85546875" bestFit="1" customWidth="1"/>
    <col min="15624" max="15624" width="10.85546875" bestFit="1" customWidth="1"/>
    <col min="15625" max="15625" width="20.42578125" bestFit="1" customWidth="1"/>
    <col min="15626" max="15626" width="15" bestFit="1" customWidth="1"/>
    <col min="15627" max="15627" width="17.7109375" bestFit="1" customWidth="1"/>
    <col min="15873" max="15873" width="12.7109375" customWidth="1"/>
    <col min="15874" max="15874" width="2.7109375" customWidth="1"/>
    <col min="15875" max="15875" width="12.7109375" customWidth="1"/>
    <col min="15876" max="15876" width="45.7109375" customWidth="1"/>
    <col min="15877" max="15877" width="8.5703125" bestFit="1" customWidth="1"/>
    <col min="15878" max="15878" width="11.5703125" bestFit="1" customWidth="1"/>
    <col min="15879" max="15879" width="13.85546875" bestFit="1" customWidth="1"/>
    <col min="15880" max="15880" width="10.85546875" bestFit="1" customWidth="1"/>
    <col min="15881" max="15881" width="20.42578125" bestFit="1" customWidth="1"/>
    <col min="15882" max="15882" width="15" bestFit="1" customWidth="1"/>
    <col min="15883" max="15883" width="17.7109375" bestFit="1" customWidth="1"/>
    <col min="16129" max="16129" width="12.7109375" customWidth="1"/>
    <col min="16130" max="16130" width="2.7109375" customWidth="1"/>
    <col min="16131" max="16131" width="12.7109375" customWidth="1"/>
    <col min="16132" max="16132" width="45.7109375" customWidth="1"/>
    <col min="16133" max="16133" width="8.5703125" bestFit="1" customWidth="1"/>
    <col min="16134" max="16134" width="11.5703125" bestFit="1" customWidth="1"/>
    <col min="16135" max="16135" width="13.85546875" bestFit="1" customWidth="1"/>
    <col min="16136" max="16136" width="10.85546875" bestFit="1" customWidth="1"/>
    <col min="16137" max="16137" width="20.42578125" bestFit="1" customWidth="1"/>
    <col min="16138" max="16138" width="15" bestFit="1" customWidth="1"/>
    <col min="16139" max="16139" width="17.7109375" bestFit="1" customWidth="1"/>
  </cols>
  <sheetData>
    <row r="1" spans="1:11" x14ac:dyDescent="0.25">
      <c r="B1" s="2" t="s">
        <v>0</v>
      </c>
      <c r="C1" s="3"/>
      <c r="D1" s="2"/>
    </row>
    <row r="3" spans="1:11" x14ac:dyDescent="0.25">
      <c r="B3" t="s">
        <v>1</v>
      </c>
    </row>
    <row r="4" spans="1:11" x14ac:dyDescent="0.25">
      <c r="B4" t="s">
        <v>2</v>
      </c>
    </row>
    <row r="5" spans="1:11" x14ac:dyDescent="0.25">
      <c r="B5" t="s">
        <v>3</v>
      </c>
    </row>
    <row r="8" spans="1:11" x14ac:dyDescent="0.25">
      <c r="A8" s="6" t="s">
        <v>4</v>
      </c>
      <c r="B8" s="7" t="s">
        <v>5</v>
      </c>
      <c r="C8" s="6"/>
      <c r="D8" s="7"/>
      <c r="E8" s="7" t="s">
        <v>6</v>
      </c>
      <c r="F8" s="8">
        <v>24.18</v>
      </c>
      <c r="G8" s="9" t="s">
        <v>7</v>
      </c>
      <c r="H8" s="9">
        <v>111.86</v>
      </c>
      <c r="I8" s="10" t="s">
        <v>8</v>
      </c>
      <c r="J8" s="11" t="s">
        <v>9</v>
      </c>
      <c r="K8" s="11" t="s">
        <v>10</v>
      </c>
    </row>
    <row r="9" spans="1:11" x14ac:dyDescent="0.25">
      <c r="A9" s="6"/>
      <c r="B9" s="7"/>
      <c r="C9" s="6" t="s">
        <v>11</v>
      </c>
      <c r="D9" s="7" t="s">
        <v>12</v>
      </c>
      <c r="E9" s="7" t="s">
        <v>13</v>
      </c>
      <c r="F9" s="8" t="s">
        <v>14</v>
      </c>
      <c r="G9" s="9" t="s">
        <v>15</v>
      </c>
      <c r="H9" s="9" t="s">
        <v>16</v>
      </c>
      <c r="I9" s="12"/>
      <c r="J9" s="13"/>
      <c r="K9" s="13"/>
    </row>
    <row r="10" spans="1:11" x14ac:dyDescent="0.25">
      <c r="A10" s="6"/>
      <c r="B10" s="7"/>
      <c r="C10" s="6"/>
      <c r="D10" s="7"/>
      <c r="E10" s="7"/>
      <c r="F10" s="8"/>
      <c r="G10" s="9"/>
      <c r="H10" s="9"/>
      <c r="I10" s="14"/>
      <c r="J10" s="15"/>
      <c r="K10" s="15"/>
    </row>
    <row r="11" spans="1:11" x14ac:dyDescent="0.25">
      <c r="A11" s="6" t="s">
        <v>17</v>
      </c>
      <c r="B11" s="7" t="s">
        <v>18</v>
      </c>
      <c r="C11" s="6"/>
      <c r="D11" s="7"/>
      <c r="E11" s="7" t="s">
        <v>19</v>
      </c>
      <c r="F11" s="16" t="s">
        <v>20</v>
      </c>
      <c r="G11" s="17"/>
      <c r="H11" s="17"/>
      <c r="I11" s="18" t="s">
        <v>21</v>
      </c>
      <c r="J11" s="19" t="s">
        <v>22</v>
      </c>
      <c r="K11" s="19">
        <v>5914640</v>
      </c>
    </row>
    <row r="12" spans="1:11" x14ac:dyDescent="0.25">
      <c r="A12" s="20" t="s">
        <v>23</v>
      </c>
      <c r="B12" s="21">
        <v>3</v>
      </c>
      <c r="C12" s="20" t="s">
        <v>24</v>
      </c>
      <c r="D12" s="21" t="s">
        <v>25</v>
      </c>
      <c r="E12" s="21" t="s">
        <v>26</v>
      </c>
      <c r="F12" s="16">
        <v>1.3477000000000001E-3</v>
      </c>
      <c r="G12" s="17"/>
      <c r="H12" s="17">
        <f>+ROUND(F12*G12,2)</f>
        <v>0</v>
      </c>
      <c r="I12" s="18" t="s">
        <v>27</v>
      </c>
      <c r="J12" s="19" t="s">
        <v>22</v>
      </c>
      <c r="K12" s="19" t="s">
        <v>28</v>
      </c>
    </row>
    <row r="13" spans="1:11" x14ac:dyDescent="0.25">
      <c r="A13" s="20" t="s">
        <v>23</v>
      </c>
      <c r="B13" s="21"/>
      <c r="C13" s="20"/>
      <c r="D13" s="21" t="s">
        <v>29</v>
      </c>
      <c r="E13" s="21" t="s">
        <v>30</v>
      </c>
      <c r="F13" s="16">
        <f>$H$8</f>
        <v>111.86</v>
      </c>
      <c r="G13" s="17"/>
      <c r="H13" s="17">
        <f>ROUND(F13*G13/100,2)</f>
        <v>0</v>
      </c>
      <c r="I13" s="18"/>
      <c r="J13" s="19"/>
      <c r="K13" s="19"/>
    </row>
    <row r="14" spans="1:11" x14ac:dyDescent="0.25">
      <c r="A14" s="20" t="s">
        <v>23</v>
      </c>
      <c r="B14" s="21"/>
      <c r="C14" s="20"/>
      <c r="D14" s="21" t="s">
        <v>31</v>
      </c>
      <c r="E14" s="21" t="s">
        <v>32</v>
      </c>
      <c r="F14" s="16"/>
      <c r="G14" s="17"/>
      <c r="H14" s="17">
        <f>SUMIF(Recodificada1!$H$12,"&gt;0",Recodificada1!$H$12)+$H$13</f>
        <v>0</v>
      </c>
      <c r="I14" s="18"/>
      <c r="J14" s="19"/>
      <c r="K14" s="19"/>
    </row>
    <row r="15" spans="1:11" x14ac:dyDescent="0.25">
      <c r="A15" s="20" t="s">
        <v>23</v>
      </c>
      <c r="B15" s="21"/>
      <c r="C15" s="20"/>
      <c r="D15" s="21" t="s">
        <v>6</v>
      </c>
      <c r="E15" s="21" t="s">
        <v>30</v>
      </c>
      <c r="F15" s="16">
        <f>$F$8</f>
        <v>24.18</v>
      </c>
      <c r="G15" s="17"/>
      <c r="H15" s="17">
        <f>+ROUND(H14*F15/100,2)</f>
        <v>0</v>
      </c>
      <c r="I15" s="18"/>
      <c r="J15" s="19"/>
      <c r="K15" s="19"/>
    </row>
    <row r="16" spans="1:11" x14ac:dyDescent="0.25">
      <c r="A16" s="20" t="s">
        <v>23</v>
      </c>
      <c r="B16" s="21"/>
      <c r="C16" s="20"/>
      <c r="D16" s="21" t="s">
        <v>33</v>
      </c>
      <c r="E16" s="21" t="s">
        <v>32</v>
      </c>
      <c r="F16" s="16"/>
      <c r="G16" s="17"/>
      <c r="H16" s="17">
        <f>+H14+H15</f>
        <v>0</v>
      </c>
      <c r="I16" s="18"/>
      <c r="J16" s="19"/>
      <c r="K16" s="19"/>
    </row>
    <row r="17" spans="1:11" x14ac:dyDescent="0.25">
      <c r="A17" s="6" t="s">
        <v>34</v>
      </c>
      <c r="B17" s="7" t="s">
        <v>35</v>
      </c>
      <c r="C17" s="6"/>
      <c r="D17" s="7"/>
      <c r="E17" s="7" t="s">
        <v>36</v>
      </c>
      <c r="F17" s="16" t="s">
        <v>20</v>
      </c>
      <c r="G17" s="17"/>
      <c r="H17" s="17"/>
      <c r="I17" s="18" t="s">
        <v>21</v>
      </c>
      <c r="J17" s="19" t="s">
        <v>37</v>
      </c>
      <c r="K17" s="19">
        <v>88262</v>
      </c>
    </row>
    <row r="18" spans="1:11" x14ac:dyDescent="0.25">
      <c r="A18" s="20" t="s">
        <v>23</v>
      </c>
      <c r="B18" s="21">
        <v>1</v>
      </c>
      <c r="C18" s="20" t="s">
        <v>38</v>
      </c>
      <c r="D18" s="21" t="s">
        <v>39</v>
      </c>
      <c r="E18" s="21" t="s">
        <v>36</v>
      </c>
      <c r="F18" s="16">
        <v>1</v>
      </c>
      <c r="G18" s="17"/>
      <c r="H18" s="17">
        <f>+ROUND(F18*G18,2)</f>
        <v>0</v>
      </c>
      <c r="I18" s="18" t="s">
        <v>40</v>
      </c>
      <c r="J18" s="19" t="s">
        <v>37</v>
      </c>
      <c r="K18" s="19">
        <v>1213</v>
      </c>
    </row>
    <row r="19" spans="1:11" x14ac:dyDescent="0.25">
      <c r="A19" s="20" t="s">
        <v>23</v>
      </c>
      <c r="B19" s="21">
        <v>5</v>
      </c>
      <c r="C19" s="20" t="s">
        <v>41</v>
      </c>
      <c r="D19" s="21" t="s">
        <v>42</v>
      </c>
      <c r="E19" s="21" t="s">
        <v>36</v>
      </c>
      <c r="F19" s="16">
        <v>1</v>
      </c>
      <c r="G19" s="17"/>
      <c r="H19" s="17">
        <f>+ROUND(F19*G19,2)</f>
        <v>0</v>
      </c>
      <c r="I19" s="18" t="s">
        <v>43</v>
      </c>
      <c r="J19" s="19" t="s">
        <v>37</v>
      </c>
      <c r="K19" s="19">
        <v>43459</v>
      </c>
    </row>
    <row r="20" spans="1:11" x14ac:dyDescent="0.25">
      <c r="A20" s="20" t="s">
        <v>23</v>
      </c>
      <c r="B20" s="21">
        <v>5</v>
      </c>
      <c r="C20" s="20" t="s">
        <v>44</v>
      </c>
      <c r="D20" s="21" t="s">
        <v>45</v>
      </c>
      <c r="E20" s="21" t="s">
        <v>36</v>
      </c>
      <c r="F20" s="16">
        <v>1</v>
      </c>
      <c r="G20" s="17"/>
      <c r="H20" s="17">
        <f>+ROUND(F20*G20,2)</f>
        <v>0</v>
      </c>
      <c r="I20" s="18" t="s">
        <v>43</v>
      </c>
      <c r="J20" s="19" t="s">
        <v>37</v>
      </c>
      <c r="K20" s="19">
        <v>43483</v>
      </c>
    </row>
    <row r="21" spans="1:11" x14ac:dyDescent="0.25">
      <c r="A21" s="20" t="s">
        <v>23</v>
      </c>
      <c r="B21" s="21">
        <v>4</v>
      </c>
      <c r="C21" s="20" t="s">
        <v>46</v>
      </c>
      <c r="D21" s="21" t="s">
        <v>47</v>
      </c>
      <c r="E21" s="21" t="s">
        <v>36</v>
      </c>
      <c r="F21" s="16">
        <v>1</v>
      </c>
      <c r="G21" s="17"/>
      <c r="H21" s="17">
        <f>+ROUND(F21*G21,2)</f>
        <v>0</v>
      </c>
      <c r="I21" s="18" t="s">
        <v>48</v>
      </c>
      <c r="J21" s="19" t="s">
        <v>37</v>
      </c>
      <c r="K21" s="19">
        <v>37370</v>
      </c>
    </row>
    <row r="22" spans="1:11" x14ac:dyDescent="0.25">
      <c r="A22" s="20" t="s">
        <v>23</v>
      </c>
      <c r="B22" s="21">
        <v>4</v>
      </c>
      <c r="C22" s="20" t="s">
        <v>49</v>
      </c>
      <c r="D22" s="21" t="s">
        <v>50</v>
      </c>
      <c r="E22" s="21" t="s">
        <v>36</v>
      </c>
      <c r="F22" s="16">
        <v>1</v>
      </c>
      <c r="G22" s="17"/>
      <c r="H22" s="17">
        <f>+ROUND(F22*G22,2)</f>
        <v>0</v>
      </c>
      <c r="I22" s="18" t="s">
        <v>48</v>
      </c>
      <c r="J22" s="19" t="s">
        <v>37</v>
      </c>
      <c r="K22" s="19">
        <v>37371</v>
      </c>
    </row>
    <row r="23" spans="1:11" x14ac:dyDescent="0.25">
      <c r="A23" s="20" t="s">
        <v>23</v>
      </c>
      <c r="B23" s="21">
        <v>4</v>
      </c>
      <c r="C23" s="20" t="s">
        <v>51</v>
      </c>
      <c r="D23" s="21" t="s">
        <v>52</v>
      </c>
      <c r="E23" s="21" t="s">
        <v>36</v>
      </c>
      <c r="F23" s="16">
        <v>1</v>
      </c>
      <c r="G23" s="17"/>
      <c r="H23" s="17">
        <f>+ROUND(F23*G23,2)</f>
        <v>0</v>
      </c>
      <c r="I23" s="18" t="s">
        <v>48</v>
      </c>
      <c r="J23" s="19" t="s">
        <v>37</v>
      </c>
      <c r="K23" s="19">
        <v>37372</v>
      </c>
    </row>
    <row r="24" spans="1:11" x14ac:dyDescent="0.25">
      <c r="A24" s="20" t="s">
        <v>23</v>
      </c>
      <c r="B24" s="21">
        <v>4</v>
      </c>
      <c r="C24" s="20" t="s">
        <v>53</v>
      </c>
      <c r="D24" s="21" t="s">
        <v>54</v>
      </c>
      <c r="E24" s="21" t="s">
        <v>36</v>
      </c>
      <c r="F24" s="16">
        <v>1</v>
      </c>
      <c r="G24" s="17"/>
      <c r="H24" s="17">
        <f>+ROUND(F24*G24,2)</f>
        <v>0</v>
      </c>
      <c r="I24" s="18" t="s">
        <v>48</v>
      </c>
      <c r="J24" s="19" t="s">
        <v>37</v>
      </c>
      <c r="K24" s="19">
        <v>37373</v>
      </c>
    </row>
    <row r="25" spans="1:11" x14ac:dyDescent="0.25">
      <c r="A25" s="20" t="s">
        <v>23</v>
      </c>
      <c r="B25" s="21" t="s">
        <v>55</v>
      </c>
      <c r="C25" s="20" t="s">
        <v>56</v>
      </c>
      <c r="D25" s="21" t="s">
        <v>57</v>
      </c>
      <c r="E25" s="21" t="s">
        <v>36</v>
      </c>
      <c r="F25" s="16">
        <v>1</v>
      </c>
      <c r="G25" s="17"/>
      <c r="H25" s="17">
        <f>+ROUND(F25*G25,2)</f>
        <v>0</v>
      </c>
      <c r="I25" s="18" t="s">
        <v>58</v>
      </c>
      <c r="J25" s="19" t="s">
        <v>37</v>
      </c>
      <c r="K25" s="19">
        <v>95330</v>
      </c>
    </row>
    <row r="26" spans="1:11" x14ac:dyDescent="0.25">
      <c r="A26" s="20" t="s">
        <v>23</v>
      </c>
      <c r="B26" s="21"/>
      <c r="C26" s="20"/>
      <c r="D26" s="21" t="s">
        <v>29</v>
      </c>
      <c r="E26" s="21" t="s">
        <v>30</v>
      </c>
      <c r="F26" s="16">
        <f>$H$8</f>
        <v>111.86</v>
      </c>
      <c r="G26" s="17"/>
      <c r="H26" s="17">
        <f>ROUND(F26*G26/100,2)</f>
        <v>0</v>
      </c>
      <c r="I26" s="18"/>
      <c r="J26" s="19"/>
      <c r="K26" s="19"/>
    </row>
    <row r="27" spans="1:11" x14ac:dyDescent="0.25">
      <c r="A27" s="20" t="s">
        <v>23</v>
      </c>
      <c r="B27" s="21"/>
      <c r="C27" s="20"/>
      <c r="D27" s="21" t="s">
        <v>31</v>
      </c>
      <c r="E27" s="21" t="s">
        <v>32</v>
      </c>
      <c r="F27" s="16"/>
      <c r="G27" s="17"/>
      <c r="H27" s="17">
        <f>SUMIF(Recodificada1!$H$18:$H$25,"&gt;0",Recodificada1!$H$18:$H$25)+$H$26</f>
        <v>0</v>
      </c>
      <c r="I27" s="18"/>
      <c r="J27" s="19"/>
      <c r="K27" s="19"/>
    </row>
    <row r="28" spans="1:11" x14ac:dyDescent="0.25">
      <c r="A28" s="20" t="s">
        <v>23</v>
      </c>
      <c r="B28" s="21"/>
      <c r="C28" s="20"/>
      <c r="D28" s="21" t="s">
        <v>6</v>
      </c>
      <c r="E28" s="21" t="s">
        <v>30</v>
      </c>
      <c r="F28" s="16">
        <f>$F$8</f>
        <v>24.18</v>
      </c>
      <c r="G28" s="17"/>
      <c r="H28" s="17">
        <f>+ROUND(H27*F28/100,2)</f>
        <v>0</v>
      </c>
      <c r="I28" s="18"/>
      <c r="J28" s="19"/>
      <c r="K28" s="19"/>
    </row>
    <row r="29" spans="1:11" x14ac:dyDescent="0.25">
      <c r="A29" s="20" t="s">
        <v>23</v>
      </c>
      <c r="B29" s="21"/>
      <c r="C29" s="20"/>
      <c r="D29" s="21" t="s">
        <v>33</v>
      </c>
      <c r="E29" s="21" t="s">
        <v>32</v>
      </c>
      <c r="F29" s="16"/>
      <c r="G29" s="17"/>
      <c r="H29" s="17">
        <f>+H27+H28</f>
        <v>0</v>
      </c>
      <c r="I29" s="18"/>
      <c r="J29" s="19"/>
      <c r="K29" s="19"/>
    </row>
    <row r="30" spans="1:11" x14ac:dyDescent="0.25">
      <c r="A30" s="6" t="s">
        <v>59</v>
      </c>
      <c r="B30" s="7" t="s">
        <v>57</v>
      </c>
      <c r="C30" s="6"/>
      <c r="D30" s="7"/>
      <c r="E30" s="7" t="s">
        <v>36</v>
      </c>
      <c r="F30" s="16" t="s">
        <v>20</v>
      </c>
      <c r="G30" s="17"/>
      <c r="H30" s="17"/>
      <c r="I30" s="18" t="s">
        <v>21</v>
      </c>
      <c r="J30" s="19" t="s">
        <v>37</v>
      </c>
      <c r="K30" s="19">
        <v>95330</v>
      </c>
    </row>
    <row r="31" spans="1:11" x14ac:dyDescent="0.25">
      <c r="A31" s="20" t="s">
        <v>23</v>
      </c>
      <c r="B31" s="21">
        <v>1</v>
      </c>
      <c r="C31" s="20" t="s">
        <v>38</v>
      </c>
      <c r="D31" s="21" t="s">
        <v>39</v>
      </c>
      <c r="E31" s="21" t="s">
        <v>36</v>
      </c>
      <c r="F31" s="16">
        <v>9.4000000000000004E-3</v>
      </c>
      <c r="G31" s="17"/>
      <c r="H31" s="17">
        <f>+ROUND(F31*G31,2)</f>
        <v>0</v>
      </c>
      <c r="I31" s="18" t="s">
        <v>40</v>
      </c>
      <c r="J31" s="19" t="s">
        <v>37</v>
      </c>
      <c r="K31" s="19">
        <v>1213</v>
      </c>
    </row>
    <row r="32" spans="1:11" x14ac:dyDescent="0.25">
      <c r="A32" s="20" t="s">
        <v>23</v>
      </c>
      <c r="B32" s="21"/>
      <c r="C32" s="20"/>
      <c r="D32" s="21" t="s">
        <v>29</v>
      </c>
      <c r="E32" s="21" t="s">
        <v>30</v>
      </c>
      <c r="F32" s="16">
        <f>$H$8</f>
        <v>111.86</v>
      </c>
      <c r="G32" s="17"/>
      <c r="H32" s="17">
        <f>ROUND(F32*G32/100,2)</f>
        <v>0</v>
      </c>
      <c r="I32" s="18"/>
      <c r="J32" s="19"/>
      <c r="K32" s="19"/>
    </row>
    <row r="33" spans="1:11" x14ac:dyDescent="0.25">
      <c r="A33" s="20" t="s">
        <v>23</v>
      </c>
      <c r="B33" s="21"/>
      <c r="C33" s="20"/>
      <c r="D33" s="21" t="s">
        <v>31</v>
      </c>
      <c r="E33" s="21" t="s">
        <v>32</v>
      </c>
      <c r="F33" s="16"/>
      <c r="G33" s="17"/>
      <c r="H33" s="17">
        <f>SUMIF(Recodificada1!$H$31:$H$31,"&gt;0",Recodificada1!$H$31:$H$31)+$H$32</f>
        <v>0</v>
      </c>
      <c r="I33" s="18"/>
      <c r="J33" s="19"/>
      <c r="K33" s="19"/>
    </row>
    <row r="34" spans="1:11" x14ac:dyDescent="0.25">
      <c r="A34" s="20" t="s">
        <v>23</v>
      </c>
      <c r="B34" s="21"/>
      <c r="C34" s="20"/>
      <c r="D34" s="21" t="s">
        <v>6</v>
      </c>
      <c r="E34" s="21" t="s">
        <v>30</v>
      </c>
      <c r="F34" s="16">
        <f>$F$8</f>
        <v>24.18</v>
      </c>
      <c r="G34" s="17"/>
      <c r="H34" s="17">
        <f>+ROUND(H33*F34/100,2)</f>
        <v>0</v>
      </c>
      <c r="I34" s="18"/>
      <c r="J34" s="19"/>
      <c r="K34" s="19"/>
    </row>
    <row r="35" spans="1:11" x14ac:dyDescent="0.25">
      <c r="A35" s="20" t="s">
        <v>23</v>
      </c>
      <c r="B35" s="21"/>
      <c r="C35" s="20"/>
      <c r="D35" s="21" t="s">
        <v>33</v>
      </c>
      <c r="E35" s="21" t="s">
        <v>32</v>
      </c>
      <c r="F35" s="16"/>
      <c r="G35" s="17"/>
      <c r="H35" s="17">
        <f>+H33+H34</f>
        <v>0</v>
      </c>
      <c r="I35" s="18"/>
      <c r="J35" s="19"/>
      <c r="K35" s="19"/>
    </row>
    <row r="36" spans="1:11" x14ac:dyDescent="0.25">
      <c r="A36" s="6" t="s">
        <v>60</v>
      </c>
      <c r="B36" s="7" t="s">
        <v>61</v>
      </c>
      <c r="C36" s="6"/>
      <c r="D36" s="7"/>
      <c r="E36" s="7" t="s">
        <v>36</v>
      </c>
      <c r="F36" s="16" t="s">
        <v>20</v>
      </c>
      <c r="G36" s="17"/>
      <c r="H36" s="17"/>
      <c r="I36" s="18" t="s">
        <v>21</v>
      </c>
      <c r="J36" s="19" t="s">
        <v>37</v>
      </c>
      <c r="K36" s="19">
        <v>88316</v>
      </c>
    </row>
    <row r="37" spans="1:11" x14ac:dyDescent="0.25">
      <c r="A37" s="20" t="s">
        <v>23</v>
      </c>
      <c r="B37" s="21">
        <v>1</v>
      </c>
      <c r="C37" s="20" t="s">
        <v>62</v>
      </c>
      <c r="D37" s="21" t="s">
        <v>63</v>
      </c>
      <c r="E37" s="21" t="s">
        <v>36</v>
      </c>
      <c r="F37" s="16">
        <v>1</v>
      </c>
      <c r="G37" s="17"/>
      <c r="H37" s="17">
        <f>+ROUND(F37*G37,2)</f>
        <v>0</v>
      </c>
      <c r="I37" s="18" t="s">
        <v>40</v>
      </c>
      <c r="J37" s="19" t="s">
        <v>37</v>
      </c>
      <c r="K37" s="19">
        <v>6111</v>
      </c>
    </row>
    <row r="38" spans="1:11" x14ac:dyDescent="0.25">
      <c r="A38" s="20" t="s">
        <v>23</v>
      </c>
      <c r="B38" s="21">
        <v>5</v>
      </c>
      <c r="C38" s="20" t="s">
        <v>64</v>
      </c>
      <c r="D38" s="21" t="s">
        <v>65</v>
      </c>
      <c r="E38" s="21" t="s">
        <v>36</v>
      </c>
      <c r="F38" s="16">
        <v>1</v>
      </c>
      <c r="G38" s="17"/>
      <c r="H38" s="17">
        <f>+ROUND(F38*G38,2)</f>
        <v>0</v>
      </c>
      <c r="I38" s="18" t="s">
        <v>43</v>
      </c>
      <c r="J38" s="19" t="s">
        <v>37</v>
      </c>
      <c r="K38" s="19">
        <v>43467</v>
      </c>
    </row>
    <row r="39" spans="1:11" x14ac:dyDescent="0.25">
      <c r="A39" s="20" t="s">
        <v>23</v>
      </c>
      <c r="B39" s="21">
        <v>5</v>
      </c>
      <c r="C39" s="20" t="s">
        <v>66</v>
      </c>
      <c r="D39" s="21" t="s">
        <v>67</v>
      </c>
      <c r="E39" s="21" t="s">
        <v>36</v>
      </c>
      <c r="F39" s="16">
        <v>1</v>
      </c>
      <c r="G39" s="17"/>
      <c r="H39" s="17">
        <f>+ROUND(F39*G39,2)</f>
        <v>0</v>
      </c>
      <c r="I39" s="18" t="s">
        <v>43</v>
      </c>
      <c r="J39" s="19" t="s">
        <v>37</v>
      </c>
      <c r="K39" s="19">
        <v>43491</v>
      </c>
    </row>
    <row r="40" spans="1:11" x14ac:dyDescent="0.25">
      <c r="A40" s="20" t="s">
        <v>23</v>
      </c>
      <c r="B40" s="21">
        <v>4</v>
      </c>
      <c r="C40" s="20" t="s">
        <v>46</v>
      </c>
      <c r="D40" s="21" t="s">
        <v>47</v>
      </c>
      <c r="E40" s="21" t="s">
        <v>36</v>
      </c>
      <c r="F40" s="16">
        <v>1</v>
      </c>
      <c r="G40" s="17"/>
      <c r="H40" s="17">
        <f>+ROUND(F40*G40,2)</f>
        <v>0</v>
      </c>
      <c r="I40" s="18" t="s">
        <v>48</v>
      </c>
      <c r="J40" s="19" t="s">
        <v>37</v>
      </c>
      <c r="K40" s="19">
        <v>37370</v>
      </c>
    </row>
    <row r="41" spans="1:11" x14ac:dyDescent="0.25">
      <c r="A41" s="20" t="s">
        <v>23</v>
      </c>
      <c r="B41" s="21">
        <v>4</v>
      </c>
      <c r="C41" s="20" t="s">
        <v>49</v>
      </c>
      <c r="D41" s="21" t="s">
        <v>50</v>
      </c>
      <c r="E41" s="21" t="s">
        <v>36</v>
      </c>
      <c r="F41" s="16">
        <v>1</v>
      </c>
      <c r="G41" s="17"/>
      <c r="H41" s="17">
        <f>+ROUND(F41*G41,2)</f>
        <v>0</v>
      </c>
      <c r="I41" s="18" t="s">
        <v>48</v>
      </c>
      <c r="J41" s="19" t="s">
        <v>37</v>
      </c>
      <c r="K41" s="19">
        <v>37371</v>
      </c>
    </row>
    <row r="42" spans="1:11" x14ac:dyDescent="0.25">
      <c r="A42" s="20" t="s">
        <v>23</v>
      </c>
      <c r="B42" s="21">
        <v>4</v>
      </c>
      <c r="C42" s="20" t="s">
        <v>51</v>
      </c>
      <c r="D42" s="21" t="s">
        <v>52</v>
      </c>
      <c r="E42" s="21" t="s">
        <v>36</v>
      </c>
      <c r="F42" s="16">
        <v>1</v>
      </c>
      <c r="G42" s="17"/>
      <c r="H42" s="17">
        <f>+ROUND(F42*G42,2)</f>
        <v>0</v>
      </c>
      <c r="I42" s="18" t="s">
        <v>48</v>
      </c>
      <c r="J42" s="19" t="s">
        <v>37</v>
      </c>
      <c r="K42" s="19">
        <v>37372</v>
      </c>
    </row>
    <row r="43" spans="1:11" x14ac:dyDescent="0.25">
      <c r="A43" s="20" t="s">
        <v>23</v>
      </c>
      <c r="B43" s="21">
        <v>4</v>
      </c>
      <c r="C43" s="20" t="s">
        <v>53</v>
      </c>
      <c r="D43" s="21" t="s">
        <v>54</v>
      </c>
      <c r="E43" s="21" t="s">
        <v>36</v>
      </c>
      <c r="F43" s="16">
        <v>1</v>
      </c>
      <c r="G43" s="17"/>
      <c r="H43" s="17">
        <f>+ROUND(F43*G43,2)</f>
        <v>0</v>
      </c>
      <c r="I43" s="18" t="s">
        <v>48</v>
      </c>
      <c r="J43" s="19" t="s">
        <v>37</v>
      </c>
      <c r="K43" s="19">
        <v>37373</v>
      </c>
    </row>
    <row r="44" spans="1:11" x14ac:dyDescent="0.25">
      <c r="A44" s="20" t="s">
        <v>23</v>
      </c>
      <c r="B44" s="21" t="s">
        <v>55</v>
      </c>
      <c r="C44" s="20" t="s">
        <v>68</v>
      </c>
      <c r="D44" s="21" t="s">
        <v>69</v>
      </c>
      <c r="E44" s="21" t="s">
        <v>36</v>
      </c>
      <c r="F44" s="16">
        <v>1</v>
      </c>
      <c r="G44" s="17"/>
      <c r="H44" s="17">
        <f>+ROUND(F44*G44,2)</f>
        <v>0</v>
      </c>
      <c r="I44" s="18" t="s">
        <v>58</v>
      </c>
      <c r="J44" s="19" t="s">
        <v>37</v>
      </c>
      <c r="K44" s="19">
        <v>95378</v>
      </c>
    </row>
    <row r="45" spans="1:11" x14ac:dyDescent="0.25">
      <c r="A45" s="20" t="s">
        <v>23</v>
      </c>
      <c r="B45" s="21"/>
      <c r="C45" s="20"/>
      <c r="D45" s="21" t="s">
        <v>29</v>
      </c>
      <c r="E45" s="21" t="s">
        <v>30</v>
      </c>
      <c r="F45" s="16">
        <f>$H$8</f>
        <v>111.86</v>
      </c>
      <c r="G45" s="17"/>
      <c r="H45" s="17">
        <f>ROUND(F45*G45/100,2)</f>
        <v>0</v>
      </c>
      <c r="I45" s="18"/>
      <c r="J45" s="19"/>
      <c r="K45" s="19"/>
    </row>
    <row r="46" spans="1:11" x14ac:dyDescent="0.25">
      <c r="A46" s="20" t="s">
        <v>23</v>
      </c>
      <c r="B46" s="21"/>
      <c r="C46" s="20"/>
      <c r="D46" s="21" t="s">
        <v>31</v>
      </c>
      <c r="E46" s="21" t="s">
        <v>32</v>
      </c>
      <c r="F46" s="16"/>
      <c r="G46" s="17"/>
      <c r="H46" s="17">
        <f>SUMIF(Recodificada1!$H$37:$H$44,"&gt;0",Recodificada1!$H$37:$H$44)+$H$45</f>
        <v>0</v>
      </c>
      <c r="I46" s="18"/>
      <c r="J46" s="19"/>
      <c r="K46" s="19"/>
    </row>
    <row r="47" spans="1:11" x14ac:dyDescent="0.25">
      <c r="A47" s="20" t="s">
        <v>23</v>
      </c>
      <c r="B47" s="21"/>
      <c r="C47" s="20"/>
      <c r="D47" s="21" t="s">
        <v>6</v>
      </c>
      <c r="E47" s="21" t="s">
        <v>30</v>
      </c>
      <c r="F47" s="16">
        <f>$F$8</f>
        <v>24.18</v>
      </c>
      <c r="G47" s="17"/>
      <c r="H47" s="17">
        <f>+ROUND(H46*F47/100,2)</f>
        <v>0</v>
      </c>
      <c r="I47" s="18"/>
      <c r="J47" s="19"/>
      <c r="K47" s="19"/>
    </row>
    <row r="48" spans="1:11" x14ac:dyDescent="0.25">
      <c r="A48" s="20" t="s">
        <v>23</v>
      </c>
      <c r="B48" s="21"/>
      <c r="C48" s="20"/>
      <c r="D48" s="21" t="s">
        <v>33</v>
      </c>
      <c r="E48" s="21" t="s">
        <v>32</v>
      </c>
      <c r="F48" s="16"/>
      <c r="G48" s="17"/>
      <c r="H48" s="17">
        <f>+H46+H47</f>
        <v>0</v>
      </c>
      <c r="I48" s="18"/>
      <c r="J48" s="19"/>
      <c r="K48" s="19"/>
    </row>
    <row r="49" spans="1:11" x14ac:dyDescent="0.25">
      <c r="A49" s="6" t="s">
        <v>70</v>
      </c>
      <c r="B49" s="7" t="s">
        <v>69</v>
      </c>
      <c r="C49" s="6"/>
      <c r="D49" s="7"/>
      <c r="E49" s="7" t="s">
        <v>36</v>
      </c>
      <c r="F49" s="16" t="s">
        <v>20</v>
      </c>
      <c r="G49" s="17"/>
      <c r="H49" s="17"/>
      <c r="I49" s="18" t="s">
        <v>21</v>
      </c>
      <c r="J49" s="19" t="s">
        <v>37</v>
      </c>
      <c r="K49" s="19">
        <v>95378</v>
      </c>
    </row>
    <row r="50" spans="1:11" x14ac:dyDescent="0.25">
      <c r="A50" s="20" t="s">
        <v>23</v>
      </c>
      <c r="B50" s="21">
        <v>1</v>
      </c>
      <c r="C50" s="20" t="s">
        <v>62</v>
      </c>
      <c r="D50" s="21" t="s">
        <v>63</v>
      </c>
      <c r="E50" s="21" t="s">
        <v>36</v>
      </c>
      <c r="F50" s="16">
        <v>1.72E-2</v>
      </c>
      <c r="G50" s="17"/>
      <c r="H50" s="17">
        <f>+ROUND(F50*G50,2)</f>
        <v>0</v>
      </c>
      <c r="I50" s="18" t="s">
        <v>40</v>
      </c>
      <c r="J50" s="19" t="s">
        <v>37</v>
      </c>
      <c r="K50" s="19">
        <v>6111</v>
      </c>
    </row>
    <row r="51" spans="1:11" x14ac:dyDescent="0.25">
      <c r="A51" s="20" t="s">
        <v>23</v>
      </c>
      <c r="B51" s="21"/>
      <c r="C51" s="20"/>
      <c r="D51" s="21" t="s">
        <v>29</v>
      </c>
      <c r="E51" s="21" t="s">
        <v>30</v>
      </c>
      <c r="F51" s="16">
        <f>$H$8</f>
        <v>111.86</v>
      </c>
      <c r="G51" s="17"/>
      <c r="H51" s="17">
        <f>ROUND(F51*G51/100,2)</f>
        <v>0</v>
      </c>
      <c r="I51" s="18"/>
      <c r="J51" s="19"/>
      <c r="K51" s="19"/>
    </row>
    <row r="52" spans="1:11" x14ac:dyDescent="0.25">
      <c r="A52" s="20" t="s">
        <v>23</v>
      </c>
      <c r="B52" s="21"/>
      <c r="C52" s="20"/>
      <c r="D52" s="21" t="s">
        <v>31</v>
      </c>
      <c r="E52" s="21" t="s">
        <v>32</v>
      </c>
      <c r="F52" s="16"/>
      <c r="G52" s="17"/>
      <c r="H52" s="17">
        <f>SUMIF(Recodificada1!$H$50:$H$50,"&gt;0",Recodificada1!$H$50:$H$50)+$H$51</f>
        <v>0</v>
      </c>
      <c r="I52" s="18"/>
      <c r="J52" s="19"/>
      <c r="K52" s="19"/>
    </row>
    <row r="53" spans="1:11" x14ac:dyDescent="0.25">
      <c r="A53" s="20" t="s">
        <v>23</v>
      </c>
      <c r="B53" s="21"/>
      <c r="C53" s="20"/>
      <c r="D53" s="21" t="s">
        <v>6</v>
      </c>
      <c r="E53" s="21" t="s">
        <v>30</v>
      </c>
      <c r="F53" s="16">
        <f>$F$8</f>
        <v>24.18</v>
      </c>
      <c r="G53" s="17"/>
      <c r="H53" s="17">
        <f>+ROUND(H52*F53/100,2)</f>
        <v>0</v>
      </c>
      <c r="I53" s="18"/>
      <c r="J53" s="19"/>
      <c r="K53" s="19"/>
    </row>
    <row r="54" spans="1:11" x14ac:dyDescent="0.25">
      <c r="A54" s="20" t="s">
        <v>23</v>
      </c>
      <c r="B54" s="21"/>
      <c r="C54" s="20"/>
      <c r="D54" s="21" t="s">
        <v>33</v>
      </c>
      <c r="E54" s="21" t="s">
        <v>32</v>
      </c>
      <c r="F54" s="16"/>
      <c r="G54" s="17"/>
      <c r="H54" s="17">
        <f>+H52+H53</f>
        <v>0</v>
      </c>
      <c r="I54" s="18"/>
      <c r="J54" s="19"/>
      <c r="K54" s="19"/>
    </row>
    <row r="55" spans="1:11" x14ac:dyDescent="0.25">
      <c r="A55" s="6" t="s">
        <v>71</v>
      </c>
      <c r="B55" s="7" t="s">
        <v>72</v>
      </c>
      <c r="C55" s="6"/>
      <c r="D55" s="7"/>
      <c r="E55" s="7" t="s">
        <v>73</v>
      </c>
      <c r="F55" s="16" t="s">
        <v>20</v>
      </c>
      <c r="G55" s="17"/>
      <c r="H55" s="17"/>
      <c r="I55" s="18" t="s">
        <v>21</v>
      </c>
      <c r="J55" s="19" t="s">
        <v>74</v>
      </c>
      <c r="K55" s="19" t="s">
        <v>71</v>
      </c>
    </row>
    <row r="56" spans="1:11" x14ac:dyDescent="0.25">
      <c r="A56" s="20" t="s">
        <v>23</v>
      </c>
      <c r="B56" s="21">
        <v>2</v>
      </c>
      <c r="C56" s="20" t="s">
        <v>75</v>
      </c>
      <c r="D56" s="21" t="s">
        <v>76</v>
      </c>
      <c r="E56" s="21" t="s">
        <v>77</v>
      </c>
      <c r="F56" s="16">
        <v>100</v>
      </c>
      <c r="G56" s="17"/>
      <c r="H56" s="17">
        <f>+ROUND(F56*G56,2)</f>
        <v>0</v>
      </c>
      <c r="I56" s="18" t="s">
        <v>78</v>
      </c>
      <c r="J56" s="19" t="s">
        <v>37</v>
      </c>
      <c r="K56" s="19">
        <v>44480</v>
      </c>
    </row>
    <row r="57" spans="1:11" x14ac:dyDescent="0.25">
      <c r="A57" s="20" t="s">
        <v>23</v>
      </c>
      <c r="B57" s="21">
        <v>4</v>
      </c>
      <c r="C57" s="20" t="s">
        <v>79</v>
      </c>
      <c r="D57" s="21" t="s">
        <v>80</v>
      </c>
      <c r="E57" s="21" t="s">
        <v>73</v>
      </c>
      <c r="F57" s="16">
        <v>1</v>
      </c>
      <c r="G57" s="17"/>
      <c r="H57" s="17">
        <f>+ROUND(F57*G57,2)</f>
        <v>0</v>
      </c>
      <c r="I57" s="18" t="s">
        <v>48</v>
      </c>
      <c r="J57" s="19" t="s">
        <v>74</v>
      </c>
      <c r="K57" s="19">
        <v>1297</v>
      </c>
    </row>
    <row r="58" spans="1:11" x14ac:dyDescent="0.25">
      <c r="A58" s="20" t="s">
        <v>23</v>
      </c>
      <c r="B58" s="21">
        <v>4</v>
      </c>
      <c r="C58" s="20" t="s">
        <v>81</v>
      </c>
      <c r="D58" s="21" t="s">
        <v>82</v>
      </c>
      <c r="E58" s="21" t="s">
        <v>83</v>
      </c>
      <c r="F58" s="16">
        <v>500</v>
      </c>
      <c r="G58" s="17"/>
      <c r="H58" s="17">
        <f>+ROUND(F58*G58,2)</f>
        <v>0</v>
      </c>
      <c r="I58" s="18" t="s">
        <v>48</v>
      </c>
      <c r="J58" s="19" t="s">
        <v>37</v>
      </c>
      <c r="K58" s="19">
        <v>14250</v>
      </c>
    </row>
    <row r="59" spans="1:11" x14ac:dyDescent="0.25">
      <c r="A59" s="20" t="s">
        <v>23</v>
      </c>
      <c r="B59" s="21" t="s">
        <v>55</v>
      </c>
      <c r="C59" s="20" t="s">
        <v>84</v>
      </c>
      <c r="D59" s="21" t="s">
        <v>85</v>
      </c>
      <c r="E59" s="21" t="s">
        <v>73</v>
      </c>
      <c r="F59" s="16">
        <v>8</v>
      </c>
      <c r="G59" s="17"/>
      <c r="H59" s="17">
        <f t="shared" ref="H59:H65" si="0">+ROUND(F59*G59,2)</f>
        <v>0</v>
      </c>
      <c r="I59" s="18" t="s">
        <v>58</v>
      </c>
      <c r="J59" s="19" t="s">
        <v>37</v>
      </c>
      <c r="K59" s="19">
        <v>100321</v>
      </c>
    </row>
    <row r="60" spans="1:11" x14ac:dyDescent="0.25">
      <c r="A60" s="20" t="s">
        <v>23</v>
      </c>
      <c r="B60" s="21" t="s">
        <v>55</v>
      </c>
      <c r="C60" s="20" t="s">
        <v>86</v>
      </c>
      <c r="D60" s="21" t="s">
        <v>87</v>
      </c>
      <c r="E60" s="21" t="s">
        <v>36</v>
      </c>
      <c r="F60" s="16">
        <v>220</v>
      </c>
      <c r="G60" s="17"/>
      <c r="H60" s="17">
        <f t="shared" si="0"/>
        <v>0</v>
      </c>
      <c r="I60" s="18" t="s">
        <v>58</v>
      </c>
      <c r="J60" s="19" t="s">
        <v>37</v>
      </c>
      <c r="K60" s="19">
        <v>100533</v>
      </c>
    </row>
    <row r="61" spans="1:11" x14ac:dyDescent="0.25">
      <c r="A61" s="20" t="s">
        <v>23</v>
      </c>
      <c r="B61" s="21" t="s">
        <v>55</v>
      </c>
      <c r="C61" s="20" t="s">
        <v>88</v>
      </c>
      <c r="D61" s="21" t="s">
        <v>89</v>
      </c>
      <c r="E61" s="21" t="s">
        <v>36</v>
      </c>
      <c r="F61" s="16">
        <v>360</v>
      </c>
      <c r="G61" s="17"/>
      <c r="H61" s="17">
        <f t="shared" si="0"/>
        <v>0</v>
      </c>
      <c r="I61" s="18" t="s">
        <v>58</v>
      </c>
      <c r="J61" s="19" t="s">
        <v>37</v>
      </c>
      <c r="K61" s="19">
        <v>88326</v>
      </c>
    </row>
    <row r="62" spans="1:11" x14ac:dyDescent="0.25">
      <c r="A62" s="20" t="s">
        <v>23</v>
      </c>
      <c r="B62" s="21" t="s">
        <v>55</v>
      </c>
      <c r="C62" s="20" t="s">
        <v>90</v>
      </c>
      <c r="D62" s="21" t="s">
        <v>91</v>
      </c>
      <c r="E62" s="21" t="s">
        <v>36</v>
      </c>
      <c r="F62" s="16">
        <v>220</v>
      </c>
      <c r="G62" s="17"/>
      <c r="H62" s="17">
        <f t="shared" si="0"/>
        <v>0</v>
      </c>
      <c r="I62" s="18" t="s">
        <v>58</v>
      </c>
      <c r="J62" s="19" t="s">
        <v>37</v>
      </c>
      <c r="K62" s="19">
        <v>90766</v>
      </c>
    </row>
    <row r="63" spans="1:11" x14ac:dyDescent="0.25">
      <c r="A63" s="20" t="s">
        <v>23</v>
      </c>
      <c r="B63" s="21" t="s">
        <v>55</v>
      </c>
      <c r="C63" s="20" t="s">
        <v>92</v>
      </c>
      <c r="D63" s="21" t="s">
        <v>93</v>
      </c>
      <c r="E63" s="21" t="s">
        <v>36</v>
      </c>
      <c r="F63" s="16">
        <v>220</v>
      </c>
      <c r="G63" s="17"/>
      <c r="H63" s="17">
        <f t="shared" si="0"/>
        <v>0</v>
      </c>
      <c r="I63" s="18" t="s">
        <v>58</v>
      </c>
      <c r="J63" s="19" t="s">
        <v>37</v>
      </c>
      <c r="K63" s="19">
        <v>90767</v>
      </c>
    </row>
    <row r="64" spans="1:11" x14ac:dyDescent="0.25">
      <c r="A64" s="20" t="s">
        <v>23</v>
      </c>
      <c r="B64" s="21" t="s">
        <v>55</v>
      </c>
      <c r="C64" s="20" t="s">
        <v>94</v>
      </c>
      <c r="D64" s="21" t="s">
        <v>95</v>
      </c>
      <c r="E64" s="21" t="s">
        <v>36</v>
      </c>
      <c r="F64" s="16">
        <v>55</v>
      </c>
      <c r="G64" s="17"/>
      <c r="H64" s="17">
        <f t="shared" si="0"/>
        <v>0</v>
      </c>
      <c r="I64" s="18" t="s">
        <v>58</v>
      </c>
      <c r="J64" s="19" t="s">
        <v>37</v>
      </c>
      <c r="K64" s="19">
        <v>90778</v>
      </c>
    </row>
    <row r="65" spans="1:11" x14ac:dyDescent="0.25">
      <c r="A65" s="20" t="s">
        <v>23</v>
      </c>
      <c r="B65" s="21" t="s">
        <v>55</v>
      </c>
      <c r="C65" s="20" t="s">
        <v>96</v>
      </c>
      <c r="D65" s="21" t="s">
        <v>97</v>
      </c>
      <c r="E65" s="21" t="s">
        <v>36</v>
      </c>
      <c r="F65" s="16">
        <v>220</v>
      </c>
      <c r="G65" s="17"/>
      <c r="H65" s="17">
        <f t="shared" si="0"/>
        <v>0</v>
      </c>
      <c r="I65" s="18" t="s">
        <v>58</v>
      </c>
      <c r="J65" s="19" t="s">
        <v>37</v>
      </c>
      <c r="K65" s="19">
        <v>90780</v>
      </c>
    </row>
    <row r="66" spans="1:11" x14ac:dyDescent="0.25">
      <c r="A66" s="20" t="s">
        <v>23</v>
      </c>
      <c r="B66" s="21"/>
      <c r="C66" s="20"/>
      <c r="D66" s="21" t="s">
        <v>29</v>
      </c>
      <c r="E66" s="21" t="s">
        <v>30</v>
      </c>
      <c r="F66" s="16">
        <f>$H$8</f>
        <v>111.86</v>
      </c>
      <c r="G66" s="17"/>
      <c r="H66" s="17">
        <f>ROUND(F66*G66/100,2)</f>
        <v>0</v>
      </c>
      <c r="I66" s="18"/>
      <c r="J66" s="19"/>
      <c r="K66" s="19"/>
    </row>
    <row r="67" spans="1:11" x14ac:dyDescent="0.25">
      <c r="A67" s="20" t="s">
        <v>23</v>
      </c>
      <c r="B67" s="21"/>
      <c r="C67" s="20"/>
      <c r="D67" s="21" t="s">
        <v>31</v>
      </c>
      <c r="E67" s="21" t="s">
        <v>32</v>
      </c>
      <c r="F67" s="16"/>
      <c r="G67" s="17"/>
      <c r="H67" s="17">
        <f>SUMIF(Recodificada1!$H$56:$H$65,"&gt;0",Recodificada1!$H$56:$H$65)+$H$66</f>
        <v>0</v>
      </c>
      <c r="I67" s="18"/>
      <c r="J67" s="19"/>
      <c r="K67" s="19"/>
    </row>
    <row r="68" spans="1:11" x14ac:dyDescent="0.25">
      <c r="A68" s="20" t="s">
        <v>23</v>
      </c>
      <c r="B68" s="21"/>
      <c r="C68" s="20"/>
      <c r="D68" s="21" t="s">
        <v>6</v>
      </c>
      <c r="E68" s="21" t="s">
        <v>30</v>
      </c>
      <c r="F68" s="16">
        <f>$F$8</f>
        <v>24.18</v>
      </c>
      <c r="G68" s="17"/>
      <c r="H68" s="17">
        <f>+ROUND(H67*F68/100,2)</f>
        <v>0</v>
      </c>
      <c r="I68" s="18"/>
      <c r="J68" s="19"/>
      <c r="K68" s="19"/>
    </row>
    <row r="69" spans="1:11" x14ac:dyDescent="0.25">
      <c r="A69" s="20" t="s">
        <v>23</v>
      </c>
      <c r="B69" s="21"/>
      <c r="C69" s="20"/>
      <c r="D69" s="21" t="s">
        <v>33</v>
      </c>
      <c r="E69" s="21" t="s">
        <v>32</v>
      </c>
      <c r="F69" s="16"/>
      <c r="G69" s="17"/>
      <c r="H69" s="17">
        <f>+H67+H68</f>
        <v>0</v>
      </c>
      <c r="I69" s="18"/>
      <c r="J69" s="19"/>
      <c r="K69" s="19"/>
    </row>
    <row r="70" spans="1:11" x14ac:dyDescent="0.25">
      <c r="A70" s="6" t="s">
        <v>98</v>
      </c>
      <c r="B70" s="7" t="s">
        <v>85</v>
      </c>
      <c r="C70" s="6"/>
      <c r="D70" s="7"/>
      <c r="E70" s="7" t="s">
        <v>73</v>
      </c>
      <c r="F70" s="16" t="s">
        <v>20</v>
      </c>
      <c r="G70" s="17"/>
      <c r="H70" s="17"/>
      <c r="I70" s="18" t="s">
        <v>21</v>
      </c>
      <c r="J70" s="19" t="s">
        <v>37</v>
      </c>
      <c r="K70" s="19">
        <v>100321</v>
      </c>
    </row>
    <row r="71" spans="1:11" x14ac:dyDescent="0.25">
      <c r="A71" s="20" t="s">
        <v>23</v>
      </c>
      <c r="B71" s="21">
        <v>1</v>
      </c>
      <c r="C71" s="20" t="s">
        <v>99</v>
      </c>
      <c r="D71" s="21" t="s">
        <v>100</v>
      </c>
      <c r="E71" s="21" t="s">
        <v>73</v>
      </c>
      <c r="F71" s="16">
        <v>1</v>
      </c>
      <c r="G71" s="17"/>
      <c r="H71" s="17">
        <f>+ROUND(F71*G71,2)</f>
        <v>0</v>
      </c>
      <c r="I71" s="18" t="s">
        <v>40</v>
      </c>
      <c r="J71" s="19" t="s">
        <v>37</v>
      </c>
      <c r="K71" s="19">
        <v>40944</v>
      </c>
    </row>
    <row r="72" spans="1:11" x14ac:dyDescent="0.25">
      <c r="A72" s="20" t="s">
        <v>23</v>
      </c>
      <c r="B72" s="21">
        <v>5</v>
      </c>
      <c r="C72" s="20" t="s">
        <v>101</v>
      </c>
      <c r="D72" s="21" t="s">
        <v>102</v>
      </c>
      <c r="E72" s="21" t="s">
        <v>73</v>
      </c>
      <c r="F72" s="16">
        <v>1</v>
      </c>
      <c r="G72" s="17"/>
      <c r="H72" s="17">
        <f>+ROUND(F72*G72,2)</f>
        <v>0</v>
      </c>
      <c r="I72" s="18" t="s">
        <v>43</v>
      </c>
      <c r="J72" s="19" t="s">
        <v>37</v>
      </c>
      <c r="K72" s="19">
        <v>43470</v>
      </c>
    </row>
    <row r="73" spans="1:11" x14ac:dyDescent="0.25">
      <c r="A73" s="20" t="s">
        <v>23</v>
      </c>
      <c r="B73" s="21">
        <v>5</v>
      </c>
      <c r="C73" s="20" t="s">
        <v>103</v>
      </c>
      <c r="D73" s="21" t="s">
        <v>104</v>
      </c>
      <c r="E73" s="21" t="s">
        <v>73</v>
      </c>
      <c r="F73" s="16">
        <v>1</v>
      </c>
      <c r="G73" s="17"/>
      <c r="H73" s="17">
        <f>+ROUND(F73*G73,2)</f>
        <v>0</v>
      </c>
      <c r="I73" s="18" t="s">
        <v>43</v>
      </c>
      <c r="J73" s="19" t="s">
        <v>37</v>
      </c>
      <c r="K73" s="19">
        <v>43494</v>
      </c>
    </row>
    <row r="74" spans="1:11" x14ac:dyDescent="0.25">
      <c r="A74" s="20" t="s">
        <v>23</v>
      </c>
      <c r="B74" s="21">
        <v>4</v>
      </c>
      <c r="C74" s="20" t="s">
        <v>105</v>
      </c>
      <c r="D74" s="21" t="s">
        <v>106</v>
      </c>
      <c r="E74" s="21" t="s">
        <v>73</v>
      </c>
      <c r="F74" s="16">
        <v>1</v>
      </c>
      <c r="G74" s="17"/>
      <c r="H74" s="17">
        <f>+ROUND(F74*G74,2)</f>
        <v>0</v>
      </c>
      <c r="I74" s="18" t="s">
        <v>48</v>
      </c>
      <c r="J74" s="19" t="s">
        <v>37</v>
      </c>
      <c r="K74" s="19">
        <v>40863</v>
      </c>
    </row>
    <row r="75" spans="1:11" x14ac:dyDescent="0.25">
      <c r="A75" s="20" t="s">
        <v>23</v>
      </c>
      <c r="B75" s="21">
        <v>4</v>
      </c>
      <c r="C75" s="20" t="s">
        <v>107</v>
      </c>
      <c r="D75" s="21" t="s">
        <v>108</v>
      </c>
      <c r="E75" s="21" t="s">
        <v>73</v>
      </c>
      <c r="F75" s="16">
        <v>1</v>
      </c>
      <c r="G75" s="17"/>
      <c r="H75" s="17">
        <f>+ROUND(F75*G75,2)</f>
        <v>0</v>
      </c>
      <c r="I75" s="18" t="s">
        <v>48</v>
      </c>
      <c r="J75" s="19" t="s">
        <v>37</v>
      </c>
      <c r="K75" s="19">
        <v>40864</v>
      </c>
    </row>
    <row r="76" spans="1:11" x14ac:dyDescent="0.25">
      <c r="A76" s="20" t="s">
        <v>23</v>
      </c>
      <c r="B76" s="21" t="s">
        <v>55</v>
      </c>
      <c r="C76" s="20" t="s">
        <v>109</v>
      </c>
      <c r="D76" s="21" t="s">
        <v>110</v>
      </c>
      <c r="E76" s="21" t="s">
        <v>73</v>
      </c>
      <c r="F76" s="16">
        <v>1</v>
      </c>
      <c r="G76" s="17"/>
      <c r="H76" s="17">
        <f>+ROUND(F76*G76,2)</f>
        <v>0</v>
      </c>
      <c r="I76" s="18" t="s">
        <v>58</v>
      </c>
      <c r="J76" s="19" t="s">
        <v>37</v>
      </c>
      <c r="K76" s="19">
        <v>100315</v>
      </c>
    </row>
    <row r="77" spans="1:11" x14ac:dyDescent="0.25">
      <c r="A77" s="20" t="s">
        <v>23</v>
      </c>
      <c r="B77" s="21"/>
      <c r="C77" s="20"/>
      <c r="D77" s="21" t="s">
        <v>29</v>
      </c>
      <c r="E77" s="21" t="s">
        <v>30</v>
      </c>
      <c r="F77" s="16">
        <f>$H$8</f>
        <v>111.86</v>
      </c>
      <c r="G77" s="17"/>
      <c r="H77" s="17">
        <f>ROUND(F77*G77/100,2)</f>
        <v>0</v>
      </c>
      <c r="I77" s="18"/>
      <c r="J77" s="19"/>
      <c r="K77" s="19"/>
    </row>
    <row r="78" spans="1:11" x14ac:dyDescent="0.25">
      <c r="A78" s="20" t="s">
        <v>23</v>
      </c>
      <c r="B78" s="21"/>
      <c r="C78" s="20"/>
      <c r="D78" s="21" t="s">
        <v>31</v>
      </c>
      <c r="E78" s="21" t="s">
        <v>32</v>
      </c>
      <c r="F78" s="16"/>
      <c r="G78" s="17"/>
      <c r="H78" s="17">
        <f>SUMIF(Recodificada1!$H$71:$H$76,"&gt;0",Recodificada1!$H$71:$H$76)+$H$77</f>
        <v>0</v>
      </c>
      <c r="I78" s="18"/>
      <c r="J78" s="19"/>
      <c r="K78" s="19"/>
    </row>
    <row r="79" spans="1:11" x14ac:dyDescent="0.25">
      <c r="A79" s="20" t="s">
        <v>23</v>
      </c>
      <c r="B79" s="21"/>
      <c r="C79" s="20"/>
      <c r="D79" s="21" t="s">
        <v>6</v>
      </c>
      <c r="E79" s="21" t="s">
        <v>30</v>
      </c>
      <c r="F79" s="16">
        <f>$F$8</f>
        <v>24.18</v>
      </c>
      <c r="G79" s="17"/>
      <c r="H79" s="17">
        <f>+ROUND(H78*F79/100,2)</f>
        <v>0</v>
      </c>
      <c r="I79" s="18"/>
      <c r="J79" s="19"/>
      <c r="K79" s="19"/>
    </row>
    <row r="80" spans="1:11" x14ac:dyDescent="0.25">
      <c r="A80" s="20" t="s">
        <v>23</v>
      </c>
      <c r="B80" s="21"/>
      <c r="C80" s="20"/>
      <c r="D80" s="21" t="s">
        <v>33</v>
      </c>
      <c r="E80" s="21" t="s">
        <v>32</v>
      </c>
      <c r="F80" s="16"/>
      <c r="G80" s="17"/>
      <c r="H80" s="17">
        <f>+H78+H79</f>
        <v>0</v>
      </c>
      <c r="I80" s="18"/>
      <c r="J80" s="19"/>
      <c r="K80" s="19"/>
    </row>
    <row r="81" spans="1:11" x14ac:dyDescent="0.25">
      <c r="A81" s="6" t="s">
        <v>111</v>
      </c>
      <c r="B81" s="7" t="s">
        <v>110</v>
      </c>
      <c r="C81" s="6"/>
      <c r="D81" s="7"/>
      <c r="E81" s="7" t="s">
        <v>73</v>
      </c>
      <c r="F81" s="16" t="s">
        <v>20</v>
      </c>
      <c r="G81" s="17"/>
      <c r="H81" s="17"/>
      <c r="I81" s="18" t="s">
        <v>21</v>
      </c>
      <c r="J81" s="19" t="s">
        <v>37</v>
      </c>
      <c r="K81" s="19">
        <v>100315</v>
      </c>
    </row>
    <row r="82" spans="1:11" x14ac:dyDescent="0.25">
      <c r="A82" s="20" t="s">
        <v>23</v>
      </c>
      <c r="B82" s="21">
        <v>1</v>
      </c>
      <c r="C82" s="20" t="s">
        <v>99</v>
      </c>
      <c r="D82" s="21" t="s">
        <v>100</v>
      </c>
      <c r="E82" s="21" t="s">
        <v>73</v>
      </c>
      <c r="F82" s="16">
        <v>1.11E-2</v>
      </c>
      <c r="G82" s="17"/>
      <c r="H82" s="17">
        <f>+ROUND(F82*G82,2)</f>
        <v>0</v>
      </c>
      <c r="I82" s="18" t="s">
        <v>40</v>
      </c>
      <c r="J82" s="19" t="s">
        <v>37</v>
      </c>
      <c r="K82" s="19">
        <v>40944</v>
      </c>
    </row>
    <row r="83" spans="1:11" x14ac:dyDescent="0.25">
      <c r="A83" s="20" t="s">
        <v>23</v>
      </c>
      <c r="B83" s="21"/>
      <c r="C83" s="20"/>
      <c r="D83" s="21" t="s">
        <v>29</v>
      </c>
      <c r="E83" s="21" t="s">
        <v>30</v>
      </c>
      <c r="F83" s="16">
        <f>$H$8</f>
        <v>111.86</v>
      </c>
      <c r="G83" s="17"/>
      <c r="H83" s="17">
        <f>ROUND(F83*G83/100,2)</f>
        <v>0</v>
      </c>
      <c r="I83" s="18"/>
      <c r="J83" s="19"/>
      <c r="K83" s="19"/>
    </row>
    <row r="84" spans="1:11" x14ac:dyDescent="0.25">
      <c r="A84" s="20" t="s">
        <v>23</v>
      </c>
      <c r="B84" s="21"/>
      <c r="C84" s="20"/>
      <c r="D84" s="21" t="s">
        <v>31</v>
      </c>
      <c r="E84" s="21" t="s">
        <v>32</v>
      </c>
      <c r="F84" s="16"/>
      <c r="G84" s="17"/>
      <c r="H84" s="17">
        <f>SUMIF(Recodificada1!$H$82:$H$82,"&gt;0",Recodificada1!$H$82:$H$82)+$H$83</f>
        <v>0</v>
      </c>
      <c r="I84" s="18"/>
      <c r="J84" s="19"/>
      <c r="K84" s="19"/>
    </row>
    <row r="85" spans="1:11" x14ac:dyDescent="0.25">
      <c r="A85" s="20" t="s">
        <v>23</v>
      </c>
      <c r="B85" s="21"/>
      <c r="C85" s="20"/>
      <c r="D85" s="21" t="s">
        <v>6</v>
      </c>
      <c r="E85" s="21" t="s">
        <v>30</v>
      </c>
      <c r="F85" s="16">
        <f>$F$8</f>
        <v>24.18</v>
      </c>
      <c r="G85" s="17"/>
      <c r="H85" s="17">
        <f>+ROUND(H84*F85/100,2)</f>
        <v>0</v>
      </c>
      <c r="I85" s="18"/>
      <c r="J85" s="19"/>
      <c r="K85" s="19"/>
    </row>
    <row r="86" spans="1:11" x14ac:dyDescent="0.25">
      <c r="A86" s="20" t="s">
        <v>23</v>
      </c>
      <c r="B86" s="21"/>
      <c r="C86" s="20"/>
      <c r="D86" s="21" t="s">
        <v>33</v>
      </c>
      <c r="E86" s="21" t="s">
        <v>32</v>
      </c>
      <c r="F86" s="16"/>
      <c r="G86" s="17"/>
      <c r="H86" s="17">
        <f>+H84+H85</f>
        <v>0</v>
      </c>
      <c r="I86" s="18"/>
      <c r="J86" s="19"/>
      <c r="K86" s="19"/>
    </row>
    <row r="87" spans="1:11" x14ac:dyDescent="0.25">
      <c r="A87" s="6" t="s">
        <v>112</v>
      </c>
      <c r="B87" s="7" t="s">
        <v>87</v>
      </c>
      <c r="C87" s="6"/>
      <c r="D87" s="7"/>
      <c r="E87" s="7" t="s">
        <v>36</v>
      </c>
      <c r="F87" s="16" t="s">
        <v>20</v>
      </c>
      <c r="G87" s="17"/>
      <c r="H87" s="17"/>
      <c r="I87" s="18" t="s">
        <v>21</v>
      </c>
      <c r="J87" s="19" t="s">
        <v>37</v>
      </c>
      <c r="K87" s="19">
        <v>100533</v>
      </c>
    </row>
    <row r="88" spans="1:11" x14ac:dyDescent="0.25">
      <c r="A88" s="20" t="s">
        <v>23</v>
      </c>
      <c r="B88" s="21">
        <v>1</v>
      </c>
      <c r="C88" s="20" t="s">
        <v>113</v>
      </c>
      <c r="D88" s="21" t="s">
        <v>114</v>
      </c>
      <c r="E88" s="21" t="s">
        <v>36</v>
      </c>
      <c r="F88" s="16">
        <v>1</v>
      </c>
      <c r="G88" s="17"/>
      <c r="H88" s="17">
        <f>+ROUND(F88*G88,2)</f>
        <v>0</v>
      </c>
      <c r="I88" s="18" t="s">
        <v>40</v>
      </c>
      <c r="J88" s="19" t="s">
        <v>37</v>
      </c>
      <c r="K88" s="19">
        <v>40945</v>
      </c>
    </row>
    <row r="89" spans="1:11" x14ac:dyDescent="0.25">
      <c r="A89" s="20" t="s">
        <v>23</v>
      </c>
      <c r="B89" s="21">
        <v>5</v>
      </c>
      <c r="C89" s="20" t="s">
        <v>115</v>
      </c>
      <c r="D89" s="21" t="s">
        <v>116</v>
      </c>
      <c r="E89" s="21" t="s">
        <v>36</v>
      </c>
      <c r="F89" s="16">
        <v>1</v>
      </c>
      <c r="G89" s="17"/>
      <c r="H89" s="17">
        <f>+ROUND(F89*G89,2)</f>
        <v>0</v>
      </c>
      <c r="I89" s="18" t="s">
        <v>43</v>
      </c>
      <c r="J89" s="19" t="s">
        <v>37</v>
      </c>
      <c r="K89" s="19">
        <v>43469</v>
      </c>
    </row>
    <row r="90" spans="1:11" x14ac:dyDescent="0.25">
      <c r="A90" s="20" t="s">
        <v>23</v>
      </c>
      <c r="B90" s="21">
        <v>5</v>
      </c>
      <c r="C90" s="20" t="s">
        <v>117</v>
      </c>
      <c r="D90" s="21" t="s">
        <v>118</v>
      </c>
      <c r="E90" s="21" t="s">
        <v>36</v>
      </c>
      <c r="F90" s="16">
        <v>1</v>
      </c>
      <c r="G90" s="17"/>
      <c r="H90" s="17">
        <f>+ROUND(F90*G90,2)</f>
        <v>0</v>
      </c>
      <c r="I90" s="18" t="s">
        <v>43</v>
      </c>
      <c r="J90" s="19" t="s">
        <v>37</v>
      </c>
      <c r="K90" s="19">
        <v>43493</v>
      </c>
    </row>
    <row r="91" spans="1:11" x14ac:dyDescent="0.25">
      <c r="A91" s="20" t="s">
        <v>23</v>
      </c>
      <c r="B91" s="21">
        <v>4</v>
      </c>
      <c r="C91" s="20" t="s">
        <v>51</v>
      </c>
      <c r="D91" s="21" t="s">
        <v>52</v>
      </c>
      <c r="E91" s="21" t="s">
        <v>36</v>
      </c>
      <c r="F91" s="16">
        <v>1</v>
      </c>
      <c r="G91" s="17"/>
      <c r="H91" s="17">
        <f>+ROUND(F91*G91,2)</f>
        <v>0</v>
      </c>
      <c r="I91" s="18" t="s">
        <v>48</v>
      </c>
      <c r="J91" s="19" t="s">
        <v>37</v>
      </c>
      <c r="K91" s="19">
        <v>37372</v>
      </c>
    </row>
    <row r="92" spans="1:11" x14ac:dyDescent="0.25">
      <c r="A92" s="20" t="s">
        <v>23</v>
      </c>
      <c r="B92" s="21">
        <v>4</v>
      </c>
      <c r="C92" s="20" t="s">
        <v>53</v>
      </c>
      <c r="D92" s="21" t="s">
        <v>54</v>
      </c>
      <c r="E92" s="21" t="s">
        <v>36</v>
      </c>
      <c r="F92" s="16">
        <v>1</v>
      </c>
      <c r="G92" s="17"/>
      <c r="H92" s="17">
        <f>+ROUND(F92*G92,2)</f>
        <v>0</v>
      </c>
      <c r="I92" s="18" t="s">
        <v>48</v>
      </c>
      <c r="J92" s="19" t="s">
        <v>37</v>
      </c>
      <c r="K92" s="19">
        <v>37373</v>
      </c>
    </row>
    <row r="93" spans="1:11" x14ac:dyDescent="0.25">
      <c r="A93" s="20" t="s">
        <v>23</v>
      </c>
      <c r="B93" s="21" t="s">
        <v>55</v>
      </c>
      <c r="C93" s="20" t="s">
        <v>119</v>
      </c>
      <c r="D93" s="21" t="s">
        <v>120</v>
      </c>
      <c r="E93" s="21" t="s">
        <v>36</v>
      </c>
      <c r="F93" s="16">
        <v>1</v>
      </c>
      <c r="G93" s="17"/>
      <c r="H93" s="17">
        <f>+ROUND(F93*G93,2)</f>
        <v>0</v>
      </c>
      <c r="I93" s="18" t="s">
        <v>58</v>
      </c>
      <c r="J93" s="19" t="s">
        <v>37</v>
      </c>
      <c r="K93" s="19">
        <v>100535</v>
      </c>
    </row>
    <row r="94" spans="1:11" x14ac:dyDescent="0.25">
      <c r="A94" s="20" t="s">
        <v>23</v>
      </c>
      <c r="B94" s="21"/>
      <c r="C94" s="20"/>
      <c r="D94" s="21" t="s">
        <v>29</v>
      </c>
      <c r="E94" s="21" t="s">
        <v>30</v>
      </c>
      <c r="F94" s="16">
        <f>$H$8</f>
        <v>111.86</v>
      </c>
      <c r="G94" s="17"/>
      <c r="H94" s="17">
        <f>ROUND(F94*G94/100,2)</f>
        <v>0</v>
      </c>
      <c r="I94" s="18"/>
      <c r="J94" s="19"/>
      <c r="K94" s="19"/>
    </row>
    <row r="95" spans="1:11" x14ac:dyDescent="0.25">
      <c r="A95" s="20" t="s">
        <v>23</v>
      </c>
      <c r="B95" s="21"/>
      <c r="C95" s="20"/>
      <c r="D95" s="21" t="s">
        <v>31</v>
      </c>
      <c r="E95" s="21" t="s">
        <v>32</v>
      </c>
      <c r="F95" s="16"/>
      <c r="G95" s="17"/>
      <c r="H95" s="17">
        <f>SUMIF(Recodificada1!$H$88:$H$93,"&gt;0",Recodificada1!$H$88:$H$93)+$H$94</f>
        <v>0</v>
      </c>
      <c r="I95" s="18"/>
      <c r="J95" s="19"/>
      <c r="K95" s="19"/>
    </row>
    <row r="96" spans="1:11" x14ac:dyDescent="0.25">
      <c r="A96" s="20" t="s">
        <v>23</v>
      </c>
      <c r="B96" s="21"/>
      <c r="C96" s="20"/>
      <c r="D96" s="21" t="s">
        <v>6</v>
      </c>
      <c r="E96" s="21" t="s">
        <v>30</v>
      </c>
      <c r="F96" s="16">
        <f>$F$8</f>
        <v>24.18</v>
      </c>
      <c r="G96" s="17"/>
      <c r="H96" s="17">
        <f>+ROUND(H95*F96/100,2)</f>
        <v>0</v>
      </c>
      <c r="I96" s="18"/>
      <c r="J96" s="19"/>
      <c r="K96" s="19"/>
    </row>
    <row r="97" spans="1:11" x14ac:dyDescent="0.25">
      <c r="A97" s="20" t="s">
        <v>23</v>
      </c>
      <c r="B97" s="21"/>
      <c r="C97" s="20"/>
      <c r="D97" s="21" t="s">
        <v>33</v>
      </c>
      <c r="E97" s="21" t="s">
        <v>32</v>
      </c>
      <c r="F97" s="16"/>
      <c r="G97" s="17"/>
      <c r="H97" s="17">
        <f>+H95+H96</f>
        <v>0</v>
      </c>
      <c r="I97" s="18"/>
      <c r="J97" s="19"/>
      <c r="K97" s="19"/>
    </row>
    <row r="98" spans="1:11" x14ac:dyDescent="0.25">
      <c r="A98" s="6" t="s">
        <v>121</v>
      </c>
      <c r="B98" s="7" t="s">
        <v>120</v>
      </c>
      <c r="C98" s="6"/>
      <c r="D98" s="7"/>
      <c r="E98" s="7" t="s">
        <v>36</v>
      </c>
      <c r="F98" s="16" t="s">
        <v>20</v>
      </c>
      <c r="G98" s="17"/>
      <c r="H98" s="17"/>
      <c r="I98" s="18" t="s">
        <v>21</v>
      </c>
      <c r="J98" s="19" t="s">
        <v>37</v>
      </c>
      <c r="K98" s="19">
        <v>100535</v>
      </c>
    </row>
    <row r="99" spans="1:11" x14ac:dyDescent="0.25">
      <c r="A99" s="20" t="s">
        <v>23</v>
      </c>
      <c r="B99" s="21">
        <v>1</v>
      </c>
      <c r="C99" s="20" t="s">
        <v>113</v>
      </c>
      <c r="D99" s="21" t="s">
        <v>114</v>
      </c>
      <c r="E99" s="21" t="s">
        <v>36</v>
      </c>
      <c r="F99" s="16">
        <v>1.46E-2</v>
      </c>
      <c r="G99" s="17"/>
      <c r="H99" s="17">
        <f>+ROUND(F99*G99,2)</f>
        <v>0</v>
      </c>
      <c r="I99" s="18" t="s">
        <v>40</v>
      </c>
      <c r="J99" s="19" t="s">
        <v>37</v>
      </c>
      <c r="K99" s="19">
        <v>40945</v>
      </c>
    </row>
    <row r="100" spans="1:11" x14ac:dyDescent="0.25">
      <c r="A100" s="20" t="s">
        <v>23</v>
      </c>
      <c r="B100" s="21"/>
      <c r="C100" s="20"/>
      <c r="D100" s="21" t="s">
        <v>29</v>
      </c>
      <c r="E100" s="21" t="s">
        <v>30</v>
      </c>
      <c r="F100" s="16">
        <f>$H$8</f>
        <v>111.86</v>
      </c>
      <c r="G100" s="17"/>
      <c r="H100" s="17">
        <f>ROUND(F100*G100/100,2)</f>
        <v>0</v>
      </c>
      <c r="I100" s="18"/>
      <c r="J100" s="19"/>
      <c r="K100" s="19"/>
    </row>
    <row r="101" spans="1:11" x14ac:dyDescent="0.25">
      <c r="A101" s="20" t="s">
        <v>23</v>
      </c>
      <c r="B101" s="21"/>
      <c r="C101" s="20"/>
      <c r="D101" s="21" t="s">
        <v>31</v>
      </c>
      <c r="E101" s="21" t="s">
        <v>32</v>
      </c>
      <c r="F101" s="16"/>
      <c r="G101" s="17"/>
      <c r="H101" s="17">
        <f>SUMIF(Recodificada1!$H$99:$H$99,"&gt;0",Recodificada1!$H$99:$H$99)+$H$100</f>
        <v>0</v>
      </c>
      <c r="I101" s="18"/>
      <c r="J101" s="19"/>
      <c r="K101" s="19"/>
    </row>
    <row r="102" spans="1:11" x14ac:dyDescent="0.25">
      <c r="A102" s="20" t="s">
        <v>23</v>
      </c>
      <c r="B102" s="21"/>
      <c r="C102" s="20"/>
      <c r="D102" s="21" t="s">
        <v>6</v>
      </c>
      <c r="E102" s="21" t="s">
        <v>30</v>
      </c>
      <c r="F102" s="16">
        <f>$F$8</f>
        <v>24.18</v>
      </c>
      <c r="G102" s="17"/>
      <c r="H102" s="17">
        <f>+ROUND(H101*F102/100,2)</f>
        <v>0</v>
      </c>
      <c r="I102" s="18"/>
      <c r="J102" s="19"/>
      <c r="K102" s="19"/>
    </row>
    <row r="103" spans="1:11" x14ac:dyDescent="0.25">
      <c r="A103" s="20" t="s">
        <v>23</v>
      </c>
      <c r="B103" s="21"/>
      <c r="C103" s="20"/>
      <c r="D103" s="21" t="s">
        <v>33</v>
      </c>
      <c r="E103" s="21" t="s">
        <v>32</v>
      </c>
      <c r="F103" s="16"/>
      <c r="G103" s="17"/>
      <c r="H103" s="17">
        <f>+H101+H102</f>
        <v>0</v>
      </c>
      <c r="I103" s="18"/>
      <c r="J103" s="19"/>
      <c r="K103" s="19"/>
    </row>
    <row r="104" spans="1:11" x14ac:dyDescent="0.25">
      <c r="A104" s="6" t="s">
        <v>122</v>
      </c>
      <c r="B104" s="7" t="s">
        <v>89</v>
      </c>
      <c r="C104" s="6"/>
      <c r="D104" s="7"/>
      <c r="E104" s="7" t="s">
        <v>36</v>
      </c>
      <c r="F104" s="16" t="s">
        <v>20</v>
      </c>
      <c r="G104" s="17"/>
      <c r="H104" s="17"/>
      <c r="I104" s="18" t="s">
        <v>21</v>
      </c>
      <c r="J104" s="19" t="s">
        <v>37</v>
      </c>
      <c r="K104" s="19">
        <v>88326</v>
      </c>
    </row>
    <row r="105" spans="1:11" x14ac:dyDescent="0.25">
      <c r="A105" s="20" t="s">
        <v>23</v>
      </c>
      <c r="B105" s="21">
        <v>1</v>
      </c>
      <c r="C105" s="20" t="s">
        <v>123</v>
      </c>
      <c r="D105" s="21" t="s">
        <v>124</v>
      </c>
      <c r="E105" s="21" t="s">
        <v>36</v>
      </c>
      <c r="F105" s="16">
        <v>1</v>
      </c>
      <c r="G105" s="17"/>
      <c r="H105" s="17">
        <f>+ROUND(F105*G105,2)</f>
        <v>0</v>
      </c>
      <c r="I105" s="18" t="s">
        <v>40</v>
      </c>
      <c r="J105" s="19" t="s">
        <v>37</v>
      </c>
      <c r="K105" s="19">
        <v>41776</v>
      </c>
    </row>
    <row r="106" spans="1:11" x14ac:dyDescent="0.25">
      <c r="A106" s="20" t="s">
        <v>23</v>
      </c>
      <c r="B106" s="21">
        <v>5</v>
      </c>
      <c r="C106" s="20" t="s">
        <v>64</v>
      </c>
      <c r="D106" s="21" t="s">
        <v>65</v>
      </c>
      <c r="E106" s="21" t="s">
        <v>36</v>
      </c>
      <c r="F106" s="16">
        <v>1</v>
      </c>
      <c r="G106" s="17"/>
      <c r="H106" s="17">
        <f>+ROUND(F106*G106,2)</f>
        <v>0</v>
      </c>
      <c r="I106" s="18" t="s">
        <v>43</v>
      </c>
      <c r="J106" s="19" t="s">
        <v>37</v>
      </c>
      <c r="K106" s="19">
        <v>43467</v>
      </c>
    </row>
    <row r="107" spans="1:11" x14ac:dyDescent="0.25">
      <c r="A107" s="20" t="s">
        <v>23</v>
      </c>
      <c r="B107" s="21">
        <v>5</v>
      </c>
      <c r="C107" s="20" t="s">
        <v>66</v>
      </c>
      <c r="D107" s="21" t="s">
        <v>67</v>
      </c>
      <c r="E107" s="21" t="s">
        <v>36</v>
      </c>
      <c r="F107" s="16">
        <v>1</v>
      </c>
      <c r="G107" s="17"/>
      <c r="H107" s="17">
        <f>+ROUND(F107*G107,2)</f>
        <v>0</v>
      </c>
      <c r="I107" s="18" t="s">
        <v>43</v>
      </c>
      <c r="J107" s="19" t="s">
        <v>37</v>
      </c>
      <c r="K107" s="19">
        <v>43491</v>
      </c>
    </row>
    <row r="108" spans="1:11" x14ac:dyDescent="0.25">
      <c r="A108" s="20" t="s">
        <v>23</v>
      </c>
      <c r="B108" s="21">
        <v>4</v>
      </c>
      <c r="C108" s="20" t="s">
        <v>46</v>
      </c>
      <c r="D108" s="21" t="s">
        <v>47</v>
      </c>
      <c r="E108" s="21" t="s">
        <v>36</v>
      </c>
      <c r="F108" s="16">
        <v>1</v>
      </c>
      <c r="G108" s="17"/>
      <c r="H108" s="17">
        <f>+ROUND(F108*G108,2)</f>
        <v>0</v>
      </c>
      <c r="I108" s="18" t="s">
        <v>48</v>
      </c>
      <c r="J108" s="19" t="s">
        <v>37</v>
      </c>
      <c r="K108" s="19">
        <v>37370</v>
      </c>
    </row>
    <row r="109" spans="1:11" x14ac:dyDescent="0.25">
      <c r="A109" s="20" t="s">
        <v>23</v>
      </c>
      <c r="B109" s="21">
        <v>4</v>
      </c>
      <c r="C109" s="20" t="s">
        <v>49</v>
      </c>
      <c r="D109" s="21" t="s">
        <v>50</v>
      </c>
      <c r="E109" s="21" t="s">
        <v>36</v>
      </c>
      <c r="F109" s="16">
        <v>1</v>
      </c>
      <c r="G109" s="17"/>
      <c r="H109" s="17">
        <f>+ROUND(F109*G109,2)</f>
        <v>0</v>
      </c>
      <c r="I109" s="18" t="s">
        <v>48</v>
      </c>
      <c r="J109" s="19" t="s">
        <v>37</v>
      </c>
      <c r="K109" s="19">
        <v>37371</v>
      </c>
    </row>
    <row r="110" spans="1:11" x14ac:dyDescent="0.25">
      <c r="A110" s="20" t="s">
        <v>23</v>
      </c>
      <c r="B110" s="21">
        <v>4</v>
      </c>
      <c r="C110" s="20" t="s">
        <v>51</v>
      </c>
      <c r="D110" s="21" t="s">
        <v>52</v>
      </c>
      <c r="E110" s="21" t="s">
        <v>36</v>
      </c>
      <c r="F110" s="16">
        <v>1</v>
      </c>
      <c r="G110" s="17"/>
      <c r="H110" s="17">
        <f>+ROUND(F110*G110,2)</f>
        <v>0</v>
      </c>
      <c r="I110" s="18" t="s">
        <v>48</v>
      </c>
      <c r="J110" s="19" t="s">
        <v>37</v>
      </c>
      <c r="K110" s="19">
        <v>37372</v>
      </c>
    </row>
    <row r="111" spans="1:11" x14ac:dyDescent="0.25">
      <c r="A111" s="20" t="s">
        <v>23</v>
      </c>
      <c r="B111" s="21">
        <v>4</v>
      </c>
      <c r="C111" s="20" t="s">
        <v>53</v>
      </c>
      <c r="D111" s="21" t="s">
        <v>54</v>
      </c>
      <c r="E111" s="21" t="s">
        <v>36</v>
      </c>
      <c r="F111" s="16">
        <v>1</v>
      </c>
      <c r="G111" s="17"/>
      <c r="H111" s="17">
        <f>+ROUND(F111*G111,2)</f>
        <v>0</v>
      </c>
      <c r="I111" s="18" t="s">
        <v>48</v>
      </c>
      <c r="J111" s="19" t="s">
        <v>37</v>
      </c>
      <c r="K111" s="19">
        <v>37373</v>
      </c>
    </row>
    <row r="112" spans="1:11" x14ac:dyDescent="0.25">
      <c r="A112" s="20" t="s">
        <v>23</v>
      </c>
      <c r="B112" s="21" t="s">
        <v>55</v>
      </c>
      <c r="C112" s="20" t="s">
        <v>125</v>
      </c>
      <c r="D112" s="21" t="s">
        <v>126</v>
      </c>
      <c r="E112" s="21" t="s">
        <v>36</v>
      </c>
      <c r="F112" s="16">
        <v>1</v>
      </c>
      <c r="G112" s="17"/>
      <c r="H112" s="17">
        <f>+ROUND(F112*G112,2)</f>
        <v>0</v>
      </c>
      <c r="I112" s="18" t="s">
        <v>58</v>
      </c>
      <c r="J112" s="19" t="s">
        <v>37</v>
      </c>
      <c r="K112" s="19">
        <v>95388</v>
      </c>
    </row>
    <row r="113" spans="1:11" x14ac:dyDescent="0.25">
      <c r="A113" s="20" t="s">
        <v>23</v>
      </c>
      <c r="B113" s="21"/>
      <c r="C113" s="20"/>
      <c r="D113" s="21" t="s">
        <v>29</v>
      </c>
      <c r="E113" s="21" t="s">
        <v>30</v>
      </c>
      <c r="F113" s="16">
        <f>$H$8</f>
        <v>111.86</v>
      </c>
      <c r="G113" s="17"/>
      <c r="H113" s="17">
        <f>ROUND(F113*G113/100,2)</f>
        <v>0</v>
      </c>
      <c r="I113" s="18"/>
      <c r="J113" s="19"/>
      <c r="K113" s="19"/>
    </row>
    <row r="114" spans="1:11" x14ac:dyDescent="0.25">
      <c r="A114" s="20" t="s">
        <v>23</v>
      </c>
      <c r="B114" s="21"/>
      <c r="C114" s="20"/>
      <c r="D114" s="21" t="s">
        <v>31</v>
      </c>
      <c r="E114" s="21" t="s">
        <v>32</v>
      </c>
      <c r="F114" s="16"/>
      <c r="G114" s="17"/>
      <c r="H114" s="17">
        <f>SUMIF(Recodificada1!$H$105:$H$112,"&gt;0",Recodificada1!$H$105:$H$112)+$H$113</f>
        <v>0</v>
      </c>
      <c r="I114" s="18"/>
      <c r="J114" s="19"/>
      <c r="K114" s="19"/>
    </row>
    <row r="115" spans="1:11" x14ac:dyDescent="0.25">
      <c r="A115" s="20" t="s">
        <v>23</v>
      </c>
      <c r="B115" s="21"/>
      <c r="C115" s="20"/>
      <c r="D115" s="21" t="s">
        <v>6</v>
      </c>
      <c r="E115" s="21" t="s">
        <v>30</v>
      </c>
      <c r="F115" s="16">
        <f>$F$8</f>
        <v>24.18</v>
      </c>
      <c r="G115" s="17"/>
      <c r="H115" s="17">
        <f>+ROUND(H114*F115/100,2)</f>
        <v>0</v>
      </c>
      <c r="I115" s="18"/>
      <c r="J115" s="19"/>
      <c r="K115" s="19"/>
    </row>
    <row r="116" spans="1:11" x14ac:dyDescent="0.25">
      <c r="A116" s="20" t="s">
        <v>23</v>
      </c>
      <c r="B116" s="21"/>
      <c r="C116" s="20"/>
      <c r="D116" s="21" t="s">
        <v>33</v>
      </c>
      <c r="E116" s="21" t="s">
        <v>32</v>
      </c>
      <c r="F116" s="16"/>
      <c r="G116" s="17"/>
      <c r="H116" s="17">
        <f>+H114+H115</f>
        <v>0</v>
      </c>
      <c r="I116" s="18"/>
      <c r="J116" s="19"/>
      <c r="K116" s="19"/>
    </row>
    <row r="117" spans="1:11" x14ac:dyDescent="0.25">
      <c r="A117" s="6" t="s">
        <v>127</v>
      </c>
      <c r="B117" s="7" t="s">
        <v>126</v>
      </c>
      <c r="C117" s="6"/>
      <c r="D117" s="7"/>
      <c r="E117" s="7" t="s">
        <v>36</v>
      </c>
      <c r="F117" s="16" t="s">
        <v>20</v>
      </c>
      <c r="G117" s="17"/>
      <c r="H117" s="17"/>
      <c r="I117" s="18" t="s">
        <v>21</v>
      </c>
      <c r="J117" s="19" t="s">
        <v>37</v>
      </c>
      <c r="K117" s="19">
        <v>95388</v>
      </c>
    </row>
    <row r="118" spans="1:11" x14ac:dyDescent="0.25">
      <c r="A118" s="20" t="s">
        <v>23</v>
      </c>
      <c r="B118" s="21">
        <v>1</v>
      </c>
      <c r="C118" s="20" t="s">
        <v>123</v>
      </c>
      <c r="D118" s="21" t="s">
        <v>124</v>
      </c>
      <c r="E118" s="21" t="s">
        <v>36</v>
      </c>
      <c r="F118" s="16">
        <v>4.1000000000000003E-3</v>
      </c>
      <c r="G118" s="17"/>
      <c r="H118" s="17">
        <f>+ROUND(F118*G118,2)</f>
        <v>0</v>
      </c>
      <c r="I118" s="18" t="s">
        <v>40</v>
      </c>
      <c r="J118" s="19" t="s">
        <v>37</v>
      </c>
      <c r="K118" s="19">
        <v>41776</v>
      </c>
    </row>
    <row r="119" spans="1:11" x14ac:dyDescent="0.25">
      <c r="A119" s="20" t="s">
        <v>23</v>
      </c>
      <c r="B119" s="21"/>
      <c r="C119" s="20"/>
      <c r="D119" s="21" t="s">
        <v>29</v>
      </c>
      <c r="E119" s="21" t="s">
        <v>30</v>
      </c>
      <c r="F119" s="16">
        <f>$H$8</f>
        <v>111.86</v>
      </c>
      <c r="G119" s="17"/>
      <c r="H119" s="17">
        <f>ROUND(F119*G119/100,2)</f>
        <v>0</v>
      </c>
      <c r="I119" s="18"/>
      <c r="J119" s="19"/>
      <c r="K119" s="19"/>
    </row>
    <row r="120" spans="1:11" x14ac:dyDescent="0.25">
      <c r="A120" s="20" t="s">
        <v>23</v>
      </c>
      <c r="B120" s="21"/>
      <c r="C120" s="20"/>
      <c r="D120" s="21" t="s">
        <v>31</v>
      </c>
      <c r="E120" s="21" t="s">
        <v>32</v>
      </c>
      <c r="F120" s="16"/>
      <c r="G120" s="17"/>
      <c r="H120" s="17">
        <f>SUMIF(Recodificada1!$H$118:$H$118,"&gt;0",Recodificada1!$H$118:$H$118)+$H$119</f>
        <v>0</v>
      </c>
      <c r="I120" s="18"/>
      <c r="J120" s="19"/>
      <c r="K120" s="19"/>
    </row>
    <row r="121" spans="1:11" x14ac:dyDescent="0.25">
      <c r="A121" s="20" t="s">
        <v>23</v>
      </c>
      <c r="B121" s="21"/>
      <c r="C121" s="20"/>
      <c r="D121" s="21" t="s">
        <v>6</v>
      </c>
      <c r="E121" s="21" t="s">
        <v>30</v>
      </c>
      <c r="F121" s="16">
        <f>$F$8</f>
        <v>24.18</v>
      </c>
      <c r="G121" s="17"/>
      <c r="H121" s="17">
        <f>+ROUND(H120*F121/100,2)</f>
        <v>0</v>
      </c>
      <c r="I121" s="18"/>
      <c r="J121" s="19"/>
      <c r="K121" s="19"/>
    </row>
    <row r="122" spans="1:11" x14ac:dyDescent="0.25">
      <c r="A122" s="20" t="s">
        <v>23</v>
      </c>
      <c r="B122" s="21"/>
      <c r="C122" s="20"/>
      <c r="D122" s="21" t="s">
        <v>33</v>
      </c>
      <c r="E122" s="21" t="s">
        <v>32</v>
      </c>
      <c r="F122" s="16"/>
      <c r="G122" s="17"/>
      <c r="H122" s="17">
        <f>+H120+H121</f>
        <v>0</v>
      </c>
      <c r="I122" s="18"/>
      <c r="J122" s="19"/>
      <c r="K122" s="19"/>
    </row>
    <row r="123" spans="1:11" x14ac:dyDescent="0.25">
      <c r="A123" s="6" t="s">
        <v>128</v>
      </c>
      <c r="B123" s="7" t="s">
        <v>91</v>
      </c>
      <c r="C123" s="6"/>
      <c r="D123" s="7"/>
      <c r="E123" s="7" t="s">
        <v>36</v>
      </c>
      <c r="F123" s="16" t="s">
        <v>20</v>
      </c>
      <c r="G123" s="17"/>
      <c r="H123" s="17"/>
      <c r="I123" s="18" t="s">
        <v>21</v>
      </c>
      <c r="J123" s="19" t="s">
        <v>37</v>
      </c>
      <c r="K123" s="19">
        <v>90766</v>
      </c>
    </row>
    <row r="124" spans="1:11" x14ac:dyDescent="0.25">
      <c r="A124" s="20" t="s">
        <v>23</v>
      </c>
      <c r="B124" s="21">
        <v>1</v>
      </c>
      <c r="C124" s="20" t="s">
        <v>129</v>
      </c>
      <c r="D124" s="21" t="s">
        <v>130</v>
      </c>
      <c r="E124" s="21" t="s">
        <v>36</v>
      </c>
      <c r="F124" s="16">
        <v>1</v>
      </c>
      <c r="G124" s="17"/>
      <c r="H124" s="17">
        <f>+ROUND(F124*G124,2)</f>
        <v>0</v>
      </c>
      <c r="I124" s="18" t="s">
        <v>40</v>
      </c>
      <c r="J124" s="19" t="s">
        <v>37</v>
      </c>
      <c r="K124" s="19">
        <v>253</v>
      </c>
    </row>
    <row r="125" spans="1:11" x14ac:dyDescent="0.25">
      <c r="A125" s="20" t="s">
        <v>23</v>
      </c>
      <c r="B125" s="21">
        <v>5</v>
      </c>
      <c r="C125" s="20" t="s">
        <v>131</v>
      </c>
      <c r="D125" s="21" t="s">
        <v>132</v>
      </c>
      <c r="E125" s="21" t="s">
        <v>36</v>
      </c>
      <c r="F125" s="16">
        <v>1</v>
      </c>
      <c r="G125" s="17"/>
      <c r="H125" s="17">
        <f>+ROUND(F125*G125,2)</f>
        <v>0</v>
      </c>
      <c r="I125" s="18" t="s">
        <v>43</v>
      </c>
      <c r="J125" s="19" t="s">
        <v>37</v>
      </c>
      <c r="K125" s="19">
        <v>43458</v>
      </c>
    </row>
    <row r="126" spans="1:11" x14ac:dyDescent="0.25">
      <c r="A126" s="20" t="s">
        <v>23</v>
      </c>
      <c r="B126" s="21">
        <v>5</v>
      </c>
      <c r="C126" s="20" t="s">
        <v>133</v>
      </c>
      <c r="D126" s="21" t="s">
        <v>134</v>
      </c>
      <c r="E126" s="21" t="s">
        <v>36</v>
      </c>
      <c r="F126" s="16">
        <v>1</v>
      </c>
      <c r="G126" s="17"/>
      <c r="H126" s="17">
        <f>+ROUND(F126*G126,2)</f>
        <v>0</v>
      </c>
      <c r="I126" s="18" t="s">
        <v>43</v>
      </c>
      <c r="J126" s="19" t="s">
        <v>37</v>
      </c>
      <c r="K126" s="19">
        <v>43482</v>
      </c>
    </row>
    <row r="127" spans="1:11" x14ac:dyDescent="0.25">
      <c r="A127" s="20" t="s">
        <v>23</v>
      </c>
      <c r="B127" s="21">
        <v>4</v>
      </c>
      <c r="C127" s="20" t="s">
        <v>51</v>
      </c>
      <c r="D127" s="21" t="s">
        <v>52</v>
      </c>
      <c r="E127" s="21" t="s">
        <v>36</v>
      </c>
      <c r="F127" s="16">
        <v>1</v>
      </c>
      <c r="G127" s="17"/>
      <c r="H127" s="17">
        <f>+ROUND(F127*G127,2)</f>
        <v>0</v>
      </c>
      <c r="I127" s="18" t="s">
        <v>48</v>
      </c>
      <c r="J127" s="19" t="s">
        <v>37</v>
      </c>
      <c r="K127" s="19">
        <v>37372</v>
      </c>
    </row>
    <row r="128" spans="1:11" x14ac:dyDescent="0.25">
      <c r="A128" s="20" t="s">
        <v>23</v>
      </c>
      <c r="B128" s="21">
        <v>4</v>
      </c>
      <c r="C128" s="20" t="s">
        <v>53</v>
      </c>
      <c r="D128" s="21" t="s">
        <v>54</v>
      </c>
      <c r="E128" s="21" t="s">
        <v>36</v>
      </c>
      <c r="F128" s="16">
        <v>1</v>
      </c>
      <c r="G128" s="17"/>
      <c r="H128" s="17">
        <f>+ROUND(F128*G128,2)</f>
        <v>0</v>
      </c>
      <c r="I128" s="18" t="s">
        <v>48</v>
      </c>
      <c r="J128" s="19" t="s">
        <v>37</v>
      </c>
      <c r="K128" s="19">
        <v>37373</v>
      </c>
    </row>
    <row r="129" spans="1:11" x14ac:dyDescent="0.25">
      <c r="A129" s="20" t="s">
        <v>23</v>
      </c>
      <c r="B129" s="21" t="s">
        <v>55</v>
      </c>
      <c r="C129" s="20" t="s">
        <v>135</v>
      </c>
      <c r="D129" s="21" t="s">
        <v>136</v>
      </c>
      <c r="E129" s="21" t="s">
        <v>36</v>
      </c>
      <c r="F129" s="16">
        <v>1</v>
      </c>
      <c r="G129" s="17"/>
      <c r="H129" s="17">
        <f>+ROUND(F129*G129,2)</f>
        <v>0</v>
      </c>
      <c r="I129" s="18" t="s">
        <v>58</v>
      </c>
      <c r="J129" s="19" t="s">
        <v>37</v>
      </c>
      <c r="K129" s="19">
        <v>95392</v>
      </c>
    </row>
    <row r="130" spans="1:11" x14ac:dyDescent="0.25">
      <c r="A130" s="20" t="s">
        <v>23</v>
      </c>
      <c r="B130" s="21"/>
      <c r="C130" s="20"/>
      <c r="D130" s="21" t="s">
        <v>29</v>
      </c>
      <c r="E130" s="21" t="s">
        <v>30</v>
      </c>
      <c r="F130" s="16">
        <f>$H$8</f>
        <v>111.86</v>
      </c>
      <c r="G130" s="17"/>
      <c r="H130" s="17">
        <f>ROUND(F130*G130/100,2)</f>
        <v>0</v>
      </c>
      <c r="I130" s="18"/>
      <c r="J130" s="19"/>
      <c r="K130" s="19"/>
    </row>
    <row r="131" spans="1:11" x14ac:dyDescent="0.25">
      <c r="A131" s="20" t="s">
        <v>23</v>
      </c>
      <c r="B131" s="21"/>
      <c r="C131" s="20"/>
      <c r="D131" s="21" t="s">
        <v>31</v>
      </c>
      <c r="E131" s="21" t="s">
        <v>32</v>
      </c>
      <c r="F131" s="16"/>
      <c r="G131" s="17"/>
      <c r="H131" s="17">
        <f>SUMIF(Recodificada1!$H$124:$H$129,"&gt;0",Recodificada1!$H$124:$H$129)+$H$130</f>
        <v>0</v>
      </c>
      <c r="I131" s="18"/>
      <c r="J131" s="19"/>
      <c r="K131" s="19"/>
    </row>
    <row r="132" spans="1:11" x14ac:dyDescent="0.25">
      <c r="A132" s="20" t="s">
        <v>23</v>
      </c>
      <c r="B132" s="21"/>
      <c r="C132" s="20"/>
      <c r="D132" s="21" t="s">
        <v>6</v>
      </c>
      <c r="E132" s="21" t="s">
        <v>30</v>
      </c>
      <c r="F132" s="16">
        <f>$F$8</f>
        <v>24.18</v>
      </c>
      <c r="G132" s="17"/>
      <c r="H132" s="17">
        <f>+ROUND(H131*F132/100,2)</f>
        <v>0</v>
      </c>
      <c r="I132" s="18"/>
      <c r="J132" s="19"/>
      <c r="K132" s="19"/>
    </row>
    <row r="133" spans="1:11" x14ac:dyDescent="0.25">
      <c r="A133" s="20" t="s">
        <v>23</v>
      </c>
      <c r="B133" s="21"/>
      <c r="C133" s="20"/>
      <c r="D133" s="21" t="s">
        <v>33</v>
      </c>
      <c r="E133" s="21" t="s">
        <v>32</v>
      </c>
      <c r="F133" s="16"/>
      <c r="G133" s="17"/>
      <c r="H133" s="17">
        <f>+H131+H132</f>
        <v>0</v>
      </c>
      <c r="I133" s="18"/>
      <c r="J133" s="19"/>
      <c r="K133" s="19"/>
    </row>
    <row r="134" spans="1:11" x14ac:dyDescent="0.25">
      <c r="A134" s="6" t="s">
        <v>137</v>
      </c>
      <c r="B134" s="7" t="s">
        <v>136</v>
      </c>
      <c r="C134" s="6"/>
      <c r="D134" s="7"/>
      <c r="E134" s="7" t="s">
        <v>36</v>
      </c>
      <c r="F134" s="16" t="s">
        <v>20</v>
      </c>
      <c r="G134" s="17"/>
      <c r="H134" s="17"/>
      <c r="I134" s="18" t="s">
        <v>21</v>
      </c>
      <c r="J134" s="19" t="s">
        <v>37</v>
      </c>
      <c r="K134" s="19">
        <v>95392</v>
      </c>
    </row>
    <row r="135" spans="1:11" x14ac:dyDescent="0.25">
      <c r="A135" s="20" t="s">
        <v>23</v>
      </c>
      <c r="B135" s="21">
        <v>1</v>
      </c>
      <c r="C135" s="20" t="s">
        <v>129</v>
      </c>
      <c r="D135" s="21" t="s">
        <v>130</v>
      </c>
      <c r="E135" s="21" t="s">
        <v>36</v>
      </c>
      <c r="F135" s="16">
        <v>4.1000000000000003E-3</v>
      </c>
      <c r="G135" s="17"/>
      <c r="H135" s="17">
        <f>+ROUND(F135*G135,2)</f>
        <v>0</v>
      </c>
      <c r="I135" s="18" t="s">
        <v>40</v>
      </c>
      <c r="J135" s="19" t="s">
        <v>37</v>
      </c>
      <c r="K135" s="19">
        <v>253</v>
      </c>
    </row>
    <row r="136" spans="1:11" x14ac:dyDescent="0.25">
      <c r="A136" s="20" t="s">
        <v>23</v>
      </c>
      <c r="B136" s="21"/>
      <c r="C136" s="20"/>
      <c r="D136" s="21" t="s">
        <v>29</v>
      </c>
      <c r="E136" s="21" t="s">
        <v>30</v>
      </c>
      <c r="F136" s="16">
        <f>$H$8</f>
        <v>111.86</v>
      </c>
      <c r="G136" s="17"/>
      <c r="H136" s="17">
        <f>ROUND(F136*G136/100,2)</f>
        <v>0</v>
      </c>
      <c r="I136" s="18"/>
      <c r="J136" s="19"/>
      <c r="K136" s="19"/>
    </row>
    <row r="137" spans="1:11" x14ac:dyDescent="0.25">
      <c r="A137" s="20" t="s">
        <v>23</v>
      </c>
      <c r="B137" s="21"/>
      <c r="C137" s="20"/>
      <c r="D137" s="21" t="s">
        <v>31</v>
      </c>
      <c r="E137" s="21" t="s">
        <v>32</v>
      </c>
      <c r="F137" s="16"/>
      <c r="G137" s="17"/>
      <c r="H137" s="17">
        <f>SUMIF(Recodificada1!$H$135:$H$135,"&gt;0",Recodificada1!$H$135:$H$135)+$H$136</f>
        <v>0</v>
      </c>
      <c r="I137" s="18"/>
      <c r="J137" s="19"/>
      <c r="K137" s="19"/>
    </row>
    <row r="138" spans="1:11" x14ac:dyDescent="0.25">
      <c r="A138" s="20" t="s">
        <v>23</v>
      </c>
      <c r="B138" s="21"/>
      <c r="C138" s="20"/>
      <c r="D138" s="21" t="s">
        <v>6</v>
      </c>
      <c r="E138" s="21" t="s">
        <v>30</v>
      </c>
      <c r="F138" s="16">
        <f>$F$8</f>
        <v>24.18</v>
      </c>
      <c r="G138" s="17"/>
      <c r="H138" s="17">
        <f>+ROUND(H137*F138/100,2)</f>
        <v>0</v>
      </c>
      <c r="I138" s="18"/>
      <c r="J138" s="19"/>
      <c r="K138" s="19"/>
    </row>
    <row r="139" spans="1:11" x14ac:dyDescent="0.25">
      <c r="A139" s="20" t="s">
        <v>23</v>
      </c>
      <c r="B139" s="21"/>
      <c r="C139" s="20"/>
      <c r="D139" s="21" t="s">
        <v>33</v>
      </c>
      <c r="E139" s="21" t="s">
        <v>32</v>
      </c>
      <c r="F139" s="16"/>
      <c r="G139" s="17"/>
      <c r="H139" s="17">
        <f>+H137+H138</f>
        <v>0</v>
      </c>
      <c r="I139" s="18"/>
      <c r="J139" s="19"/>
      <c r="K139" s="19"/>
    </row>
    <row r="140" spans="1:11" x14ac:dyDescent="0.25">
      <c r="A140" s="6" t="s">
        <v>138</v>
      </c>
      <c r="B140" s="7" t="s">
        <v>93</v>
      </c>
      <c r="C140" s="6"/>
      <c r="D140" s="7"/>
      <c r="E140" s="7" t="s">
        <v>36</v>
      </c>
      <c r="F140" s="16" t="s">
        <v>20</v>
      </c>
      <c r="G140" s="17"/>
      <c r="H140" s="17"/>
      <c r="I140" s="18" t="s">
        <v>21</v>
      </c>
      <c r="J140" s="19" t="s">
        <v>37</v>
      </c>
      <c r="K140" s="19">
        <v>90767</v>
      </c>
    </row>
    <row r="141" spans="1:11" x14ac:dyDescent="0.25">
      <c r="A141" s="20" t="s">
        <v>23</v>
      </c>
      <c r="B141" s="21">
        <v>1</v>
      </c>
      <c r="C141" s="20" t="s">
        <v>139</v>
      </c>
      <c r="D141" s="21" t="s">
        <v>140</v>
      </c>
      <c r="E141" s="21" t="s">
        <v>36</v>
      </c>
      <c r="F141" s="16">
        <v>1</v>
      </c>
      <c r="G141" s="17"/>
      <c r="H141" s="17">
        <f>+ROUND(F141*G141,2)</f>
        <v>0</v>
      </c>
      <c r="I141" s="18" t="s">
        <v>40</v>
      </c>
      <c r="J141" s="19" t="s">
        <v>37</v>
      </c>
      <c r="K141" s="19">
        <v>6122</v>
      </c>
    </row>
    <row r="142" spans="1:11" x14ac:dyDescent="0.25">
      <c r="A142" s="20" t="s">
        <v>23</v>
      </c>
      <c r="B142" s="21">
        <v>5</v>
      </c>
      <c r="C142" s="20" t="s">
        <v>131</v>
      </c>
      <c r="D142" s="21" t="s">
        <v>132</v>
      </c>
      <c r="E142" s="21" t="s">
        <v>36</v>
      </c>
      <c r="F142" s="16">
        <v>1</v>
      </c>
      <c r="G142" s="17"/>
      <c r="H142" s="17">
        <f>+ROUND(F142*G142,2)</f>
        <v>0</v>
      </c>
      <c r="I142" s="18" t="s">
        <v>43</v>
      </c>
      <c r="J142" s="19" t="s">
        <v>37</v>
      </c>
      <c r="K142" s="19">
        <v>43458</v>
      </c>
    </row>
    <row r="143" spans="1:11" x14ac:dyDescent="0.25">
      <c r="A143" s="20" t="s">
        <v>23</v>
      </c>
      <c r="B143" s="21">
        <v>5</v>
      </c>
      <c r="C143" s="20" t="s">
        <v>133</v>
      </c>
      <c r="D143" s="21" t="s">
        <v>134</v>
      </c>
      <c r="E143" s="21" t="s">
        <v>36</v>
      </c>
      <c r="F143" s="16">
        <v>1</v>
      </c>
      <c r="G143" s="17"/>
      <c r="H143" s="17">
        <f>+ROUND(F143*G143,2)</f>
        <v>0</v>
      </c>
      <c r="I143" s="18" t="s">
        <v>43</v>
      </c>
      <c r="J143" s="19" t="s">
        <v>37</v>
      </c>
      <c r="K143" s="19">
        <v>43482</v>
      </c>
    </row>
    <row r="144" spans="1:11" x14ac:dyDescent="0.25">
      <c r="A144" s="20" t="s">
        <v>23</v>
      </c>
      <c r="B144" s="21">
        <v>4</v>
      </c>
      <c r="C144" s="20" t="s">
        <v>51</v>
      </c>
      <c r="D144" s="21" t="s">
        <v>52</v>
      </c>
      <c r="E144" s="21" t="s">
        <v>36</v>
      </c>
      <c r="F144" s="16">
        <v>1</v>
      </c>
      <c r="G144" s="17"/>
      <c r="H144" s="17">
        <f>+ROUND(F144*G144,2)</f>
        <v>0</v>
      </c>
      <c r="I144" s="18" t="s">
        <v>48</v>
      </c>
      <c r="J144" s="19" t="s">
        <v>37</v>
      </c>
      <c r="K144" s="19">
        <v>37372</v>
      </c>
    </row>
    <row r="145" spans="1:11" x14ac:dyDescent="0.25">
      <c r="A145" s="20" t="s">
        <v>23</v>
      </c>
      <c r="B145" s="21">
        <v>4</v>
      </c>
      <c r="C145" s="20" t="s">
        <v>53</v>
      </c>
      <c r="D145" s="21" t="s">
        <v>54</v>
      </c>
      <c r="E145" s="21" t="s">
        <v>36</v>
      </c>
      <c r="F145" s="16">
        <v>1</v>
      </c>
      <c r="G145" s="17"/>
      <c r="H145" s="17">
        <f>+ROUND(F145*G145,2)</f>
        <v>0</v>
      </c>
      <c r="I145" s="18" t="s">
        <v>48</v>
      </c>
      <c r="J145" s="19" t="s">
        <v>37</v>
      </c>
      <c r="K145" s="19">
        <v>37373</v>
      </c>
    </row>
    <row r="146" spans="1:11" x14ac:dyDescent="0.25">
      <c r="A146" s="20" t="s">
        <v>23</v>
      </c>
      <c r="B146" s="21" t="s">
        <v>55</v>
      </c>
      <c r="C146" s="20" t="s">
        <v>141</v>
      </c>
      <c r="D146" s="21" t="s">
        <v>142</v>
      </c>
      <c r="E146" s="21" t="s">
        <v>36</v>
      </c>
      <c r="F146" s="16">
        <v>1</v>
      </c>
      <c r="G146" s="17"/>
      <c r="H146" s="17">
        <f>+ROUND(F146*G146,2)</f>
        <v>0</v>
      </c>
      <c r="I146" s="18" t="s">
        <v>58</v>
      </c>
      <c r="J146" s="19" t="s">
        <v>37</v>
      </c>
      <c r="K146" s="19">
        <v>95393</v>
      </c>
    </row>
    <row r="147" spans="1:11" x14ac:dyDescent="0.25">
      <c r="A147" s="20" t="s">
        <v>23</v>
      </c>
      <c r="B147" s="21"/>
      <c r="C147" s="20"/>
      <c r="D147" s="21" t="s">
        <v>29</v>
      </c>
      <c r="E147" s="21" t="s">
        <v>30</v>
      </c>
      <c r="F147" s="16">
        <f>$H$8</f>
        <v>111.86</v>
      </c>
      <c r="G147" s="17"/>
      <c r="H147" s="17">
        <f>ROUND(F147*G147/100,2)</f>
        <v>0</v>
      </c>
      <c r="I147" s="18"/>
      <c r="J147" s="19"/>
      <c r="K147" s="19"/>
    </row>
    <row r="148" spans="1:11" x14ac:dyDescent="0.25">
      <c r="A148" s="20" t="s">
        <v>23</v>
      </c>
      <c r="B148" s="21"/>
      <c r="C148" s="20"/>
      <c r="D148" s="21" t="s">
        <v>31</v>
      </c>
      <c r="E148" s="21" t="s">
        <v>32</v>
      </c>
      <c r="F148" s="16"/>
      <c r="G148" s="17"/>
      <c r="H148" s="17">
        <f>SUMIF(Recodificada1!$H$141:$H$146,"&gt;0",Recodificada1!$H$141:$H$146)+$H$147</f>
        <v>0</v>
      </c>
      <c r="I148" s="18"/>
      <c r="J148" s="19"/>
      <c r="K148" s="19"/>
    </row>
    <row r="149" spans="1:11" x14ac:dyDescent="0.25">
      <c r="A149" s="20" t="s">
        <v>23</v>
      </c>
      <c r="B149" s="21"/>
      <c r="C149" s="20"/>
      <c r="D149" s="21" t="s">
        <v>6</v>
      </c>
      <c r="E149" s="21" t="s">
        <v>30</v>
      </c>
      <c r="F149" s="16">
        <f>$F$8</f>
        <v>24.18</v>
      </c>
      <c r="G149" s="17"/>
      <c r="H149" s="17">
        <f>+ROUND(H148*F149/100,2)</f>
        <v>0</v>
      </c>
      <c r="I149" s="18"/>
      <c r="J149" s="19"/>
      <c r="K149" s="19"/>
    </row>
    <row r="150" spans="1:11" x14ac:dyDescent="0.25">
      <c r="A150" s="20" t="s">
        <v>23</v>
      </c>
      <c r="B150" s="21"/>
      <c r="C150" s="20"/>
      <c r="D150" s="21" t="s">
        <v>33</v>
      </c>
      <c r="E150" s="21" t="s">
        <v>32</v>
      </c>
      <c r="F150" s="16"/>
      <c r="G150" s="17"/>
      <c r="H150" s="17">
        <f>+H148+H149</f>
        <v>0</v>
      </c>
      <c r="I150" s="18"/>
      <c r="J150" s="19"/>
      <c r="K150" s="19"/>
    </row>
    <row r="151" spans="1:11" x14ac:dyDescent="0.25">
      <c r="A151" s="6" t="s">
        <v>143</v>
      </c>
      <c r="B151" s="7" t="s">
        <v>142</v>
      </c>
      <c r="C151" s="6"/>
      <c r="D151" s="7"/>
      <c r="E151" s="7" t="s">
        <v>36</v>
      </c>
      <c r="F151" s="16" t="s">
        <v>20</v>
      </c>
      <c r="G151" s="17"/>
      <c r="H151" s="17"/>
      <c r="I151" s="18" t="s">
        <v>21</v>
      </c>
      <c r="J151" s="19" t="s">
        <v>37</v>
      </c>
      <c r="K151" s="19">
        <v>95393</v>
      </c>
    </row>
    <row r="152" spans="1:11" x14ac:dyDescent="0.25">
      <c r="A152" s="20" t="s">
        <v>23</v>
      </c>
      <c r="B152" s="21">
        <v>1</v>
      </c>
      <c r="C152" s="20" t="s">
        <v>139</v>
      </c>
      <c r="D152" s="21" t="s">
        <v>140</v>
      </c>
      <c r="E152" s="21" t="s">
        <v>36</v>
      </c>
      <c r="F152" s="16">
        <v>1.72E-2</v>
      </c>
      <c r="G152" s="17"/>
      <c r="H152" s="17">
        <f>+ROUND(F152*G152,2)</f>
        <v>0</v>
      </c>
      <c r="I152" s="18" t="s">
        <v>40</v>
      </c>
      <c r="J152" s="19" t="s">
        <v>37</v>
      </c>
      <c r="K152" s="19">
        <v>6122</v>
      </c>
    </row>
    <row r="153" spans="1:11" x14ac:dyDescent="0.25">
      <c r="A153" s="20" t="s">
        <v>23</v>
      </c>
      <c r="B153" s="21"/>
      <c r="C153" s="20"/>
      <c r="D153" s="21" t="s">
        <v>29</v>
      </c>
      <c r="E153" s="21" t="s">
        <v>30</v>
      </c>
      <c r="F153" s="16">
        <f>$H$8</f>
        <v>111.86</v>
      </c>
      <c r="G153" s="17"/>
      <c r="H153" s="17">
        <f>ROUND(F153*G153/100,2)</f>
        <v>0</v>
      </c>
      <c r="I153" s="18"/>
      <c r="J153" s="19"/>
      <c r="K153" s="19"/>
    </row>
    <row r="154" spans="1:11" x14ac:dyDescent="0.25">
      <c r="A154" s="20" t="s">
        <v>23</v>
      </c>
      <c r="B154" s="21"/>
      <c r="C154" s="20"/>
      <c r="D154" s="21" t="s">
        <v>31</v>
      </c>
      <c r="E154" s="21" t="s">
        <v>32</v>
      </c>
      <c r="F154" s="16"/>
      <c r="G154" s="17"/>
      <c r="H154" s="17">
        <f>SUMIF(Recodificada1!$H$152:$H$152,"&gt;0",Recodificada1!$H$152:$H$152)+$H$153</f>
        <v>0</v>
      </c>
      <c r="I154" s="18"/>
      <c r="J154" s="19"/>
      <c r="K154" s="19"/>
    </row>
    <row r="155" spans="1:11" x14ac:dyDescent="0.25">
      <c r="A155" s="20" t="s">
        <v>23</v>
      </c>
      <c r="B155" s="21"/>
      <c r="C155" s="20"/>
      <c r="D155" s="21" t="s">
        <v>6</v>
      </c>
      <c r="E155" s="21" t="s">
        <v>30</v>
      </c>
      <c r="F155" s="16">
        <f>$F$8</f>
        <v>24.18</v>
      </c>
      <c r="G155" s="17"/>
      <c r="H155" s="17">
        <f>+ROUND(H154*F155/100,2)</f>
        <v>0</v>
      </c>
      <c r="I155" s="18"/>
      <c r="J155" s="19"/>
      <c r="K155" s="19"/>
    </row>
    <row r="156" spans="1:11" x14ac:dyDescent="0.25">
      <c r="A156" s="20" t="s">
        <v>23</v>
      </c>
      <c r="B156" s="21"/>
      <c r="C156" s="20"/>
      <c r="D156" s="21" t="s">
        <v>33</v>
      </c>
      <c r="E156" s="21" t="s">
        <v>32</v>
      </c>
      <c r="F156" s="16"/>
      <c r="G156" s="17"/>
      <c r="H156" s="17">
        <f>+H154+H155</f>
        <v>0</v>
      </c>
      <c r="I156" s="18"/>
      <c r="J156" s="19"/>
      <c r="K156" s="19"/>
    </row>
    <row r="157" spans="1:11" x14ac:dyDescent="0.25">
      <c r="A157" s="6" t="s">
        <v>144</v>
      </c>
      <c r="B157" s="7" t="s">
        <v>95</v>
      </c>
      <c r="C157" s="6"/>
      <c r="D157" s="7"/>
      <c r="E157" s="7" t="s">
        <v>36</v>
      </c>
      <c r="F157" s="16" t="s">
        <v>20</v>
      </c>
      <c r="G157" s="17"/>
      <c r="H157" s="17"/>
      <c r="I157" s="18" t="s">
        <v>21</v>
      </c>
      <c r="J157" s="19" t="s">
        <v>37</v>
      </c>
      <c r="K157" s="19">
        <v>90778</v>
      </c>
    </row>
    <row r="158" spans="1:11" x14ac:dyDescent="0.25">
      <c r="A158" s="20" t="s">
        <v>23</v>
      </c>
      <c r="B158" s="21">
        <v>1</v>
      </c>
      <c r="C158" s="20" t="s">
        <v>145</v>
      </c>
      <c r="D158" s="21" t="s">
        <v>146</v>
      </c>
      <c r="E158" s="21" t="s">
        <v>36</v>
      </c>
      <c r="F158" s="16">
        <v>1</v>
      </c>
      <c r="G158" s="17"/>
      <c r="H158" s="17">
        <f>+ROUND(F158*G158,2)</f>
        <v>0</v>
      </c>
      <c r="I158" s="18" t="s">
        <v>40</v>
      </c>
      <c r="J158" s="19" t="s">
        <v>37</v>
      </c>
      <c r="K158" s="19">
        <v>2707</v>
      </c>
    </row>
    <row r="159" spans="1:11" x14ac:dyDescent="0.25">
      <c r="A159" s="20" t="s">
        <v>23</v>
      </c>
      <c r="B159" s="21">
        <v>5</v>
      </c>
      <c r="C159" s="20" t="s">
        <v>147</v>
      </c>
      <c r="D159" s="21" t="s">
        <v>148</v>
      </c>
      <c r="E159" s="21" t="s">
        <v>36</v>
      </c>
      <c r="F159" s="16">
        <v>1</v>
      </c>
      <c r="G159" s="17"/>
      <c r="H159" s="17">
        <f>+ROUND(F159*G159,2)</f>
        <v>0</v>
      </c>
      <c r="I159" s="18" t="s">
        <v>43</v>
      </c>
      <c r="J159" s="19" t="s">
        <v>37</v>
      </c>
      <c r="K159" s="19">
        <v>43462</v>
      </c>
    </row>
    <row r="160" spans="1:11" x14ac:dyDescent="0.25">
      <c r="A160" s="20" t="s">
        <v>23</v>
      </c>
      <c r="B160" s="21">
        <v>5</v>
      </c>
      <c r="C160" s="20" t="s">
        <v>149</v>
      </c>
      <c r="D160" s="21" t="s">
        <v>150</v>
      </c>
      <c r="E160" s="21" t="s">
        <v>36</v>
      </c>
      <c r="F160" s="16">
        <v>1</v>
      </c>
      <c r="G160" s="17"/>
      <c r="H160" s="17">
        <f>+ROUND(F160*G160,2)</f>
        <v>0</v>
      </c>
      <c r="I160" s="18" t="s">
        <v>43</v>
      </c>
      <c r="J160" s="19" t="s">
        <v>37</v>
      </c>
      <c r="K160" s="19">
        <v>43486</v>
      </c>
    </row>
    <row r="161" spans="1:11" x14ac:dyDescent="0.25">
      <c r="A161" s="20" t="s">
        <v>23</v>
      </c>
      <c r="B161" s="21">
        <v>4</v>
      </c>
      <c r="C161" s="20" t="s">
        <v>51</v>
      </c>
      <c r="D161" s="21" t="s">
        <v>52</v>
      </c>
      <c r="E161" s="21" t="s">
        <v>36</v>
      </c>
      <c r="F161" s="16">
        <v>1</v>
      </c>
      <c r="G161" s="17"/>
      <c r="H161" s="17">
        <f>+ROUND(F161*G161,2)</f>
        <v>0</v>
      </c>
      <c r="I161" s="18" t="s">
        <v>48</v>
      </c>
      <c r="J161" s="19" t="s">
        <v>37</v>
      </c>
      <c r="K161" s="19">
        <v>37372</v>
      </c>
    </row>
    <row r="162" spans="1:11" x14ac:dyDescent="0.25">
      <c r="A162" s="20" t="s">
        <v>23</v>
      </c>
      <c r="B162" s="21">
        <v>4</v>
      </c>
      <c r="C162" s="20" t="s">
        <v>53</v>
      </c>
      <c r="D162" s="21" t="s">
        <v>54</v>
      </c>
      <c r="E162" s="21" t="s">
        <v>36</v>
      </c>
      <c r="F162" s="16">
        <v>1</v>
      </c>
      <c r="G162" s="17"/>
      <c r="H162" s="17">
        <f>+ROUND(F162*G162,2)</f>
        <v>0</v>
      </c>
      <c r="I162" s="18" t="s">
        <v>48</v>
      </c>
      <c r="J162" s="19" t="s">
        <v>37</v>
      </c>
      <c r="K162" s="19">
        <v>37373</v>
      </c>
    </row>
    <row r="163" spans="1:11" x14ac:dyDescent="0.25">
      <c r="A163" s="20" t="s">
        <v>23</v>
      </c>
      <c r="B163" s="21" t="s">
        <v>55</v>
      </c>
      <c r="C163" s="20" t="s">
        <v>151</v>
      </c>
      <c r="D163" s="21" t="s">
        <v>152</v>
      </c>
      <c r="E163" s="21" t="s">
        <v>36</v>
      </c>
      <c r="F163" s="16">
        <v>1</v>
      </c>
      <c r="G163" s="17"/>
      <c r="H163" s="17">
        <f>+ROUND(F163*G163,2)</f>
        <v>0</v>
      </c>
      <c r="I163" s="18" t="s">
        <v>58</v>
      </c>
      <c r="J163" s="19" t="s">
        <v>37</v>
      </c>
      <c r="K163" s="19">
        <v>95403</v>
      </c>
    </row>
    <row r="164" spans="1:11" x14ac:dyDescent="0.25">
      <c r="A164" s="20" t="s">
        <v>23</v>
      </c>
      <c r="B164" s="21"/>
      <c r="C164" s="20"/>
      <c r="D164" s="21" t="s">
        <v>29</v>
      </c>
      <c r="E164" s="21" t="s">
        <v>30</v>
      </c>
      <c r="F164" s="16">
        <f>$H$8</f>
        <v>111.86</v>
      </c>
      <c r="G164" s="17"/>
      <c r="H164" s="17">
        <f>ROUND(F164*G164/100,2)</f>
        <v>0</v>
      </c>
      <c r="I164" s="18"/>
      <c r="J164" s="19"/>
      <c r="K164" s="19"/>
    </row>
    <row r="165" spans="1:11" x14ac:dyDescent="0.25">
      <c r="A165" s="20" t="s">
        <v>23</v>
      </c>
      <c r="B165" s="21"/>
      <c r="C165" s="20"/>
      <c r="D165" s="21" t="s">
        <v>31</v>
      </c>
      <c r="E165" s="21" t="s">
        <v>32</v>
      </c>
      <c r="F165" s="16"/>
      <c r="G165" s="17"/>
      <c r="H165" s="17">
        <f>SUMIF(Recodificada1!$H$158:$H$163,"&gt;0",Recodificada1!$H$158:$H$163)+$H$164</f>
        <v>0</v>
      </c>
      <c r="I165" s="18"/>
      <c r="J165" s="19"/>
      <c r="K165" s="19"/>
    </row>
    <row r="166" spans="1:11" x14ac:dyDescent="0.25">
      <c r="A166" s="20" t="s">
        <v>23</v>
      </c>
      <c r="B166" s="21"/>
      <c r="C166" s="20"/>
      <c r="D166" s="21" t="s">
        <v>6</v>
      </c>
      <c r="E166" s="21" t="s">
        <v>30</v>
      </c>
      <c r="F166" s="16">
        <f>$F$8</f>
        <v>24.18</v>
      </c>
      <c r="G166" s="17"/>
      <c r="H166" s="17">
        <f>+ROUND(H165*F166/100,2)</f>
        <v>0</v>
      </c>
      <c r="I166" s="18"/>
      <c r="J166" s="19"/>
      <c r="K166" s="19"/>
    </row>
    <row r="167" spans="1:11" x14ac:dyDescent="0.25">
      <c r="A167" s="20" t="s">
        <v>23</v>
      </c>
      <c r="B167" s="21"/>
      <c r="C167" s="20"/>
      <c r="D167" s="21" t="s">
        <v>33</v>
      </c>
      <c r="E167" s="21" t="s">
        <v>32</v>
      </c>
      <c r="F167" s="16"/>
      <c r="G167" s="17"/>
      <c r="H167" s="17">
        <f>+H165+H166</f>
        <v>0</v>
      </c>
      <c r="I167" s="18"/>
      <c r="J167" s="19"/>
      <c r="K167" s="19"/>
    </row>
    <row r="168" spans="1:11" x14ac:dyDescent="0.25">
      <c r="A168" s="6" t="s">
        <v>153</v>
      </c>
      <c r="B168" s="7" t="s">
        <v>152</v>
      </c>
      <c r="C168" s="6"/>
      <c r="D168" s="7"/>
      <c r="E168" s="7" t="s">
        <v>36</v>
      </c>
      <c r="F168" s="16" t="s">
        <v>20</v>
      </c>
      <c r="G168" s="17"/>
      <c r="H168" s="17"/>
      <c r="I168" s="18" t="s">
        <v>21</v>
      </c>
      <c r="J168" s="19" t="s">
        <v>37</v>
      </c>
      <c r="K168" s="19">
        <v>95403</v>
      </c>
    </row>
    <row r="169" spans="1:11" x14ac:dyDescent="0.25">
      <c r="A169" s="20" t="s">
        <v>23</v>
      </c>
      <c r="B169" s="21">
        <v>1</v>
      </c>
      <c r="C169" s="20" t="s">
        <v>145</v>
      </c>
      <c r="D169" s="21" t="s">
        <v>146</v>
      </c>
      <c r="E169" s="21" t="s">
        <v>36</v>
      </c>
      <c r="F169" s="16">
        <v>1.2E-2</v>
      </c>
      <c r="G169" s="17"/>
      <c r="H169" s="17">
        <f>+ROUND(F169*G169,2)</f>
        <v>0</v>
      </c>
      <c r="I169" s="18" t="s">
        <v>40</v>
      </c>
      <c r="J169" s="19" t="s">
        <v>37</v>
      </c>
      <c r="K169" s="19">
        <v>2707</v>
      </c>
    </row>
    <row r="170" spans="1:11" x14ac:dyDescent="0.25">
      <c r="A170" s="20" t="s">
        <v>23</v>
      </c>
      <c r="B170" s="21"/>
      <c r="C170" s="20"/>
      <c r="D170" s="21" t="s">
        <v>29</v>
      </c>
      <c r="E170" s="21" t="s">
        <v>30</v>
      </c>
      <c r="F170" s="16">
        <f>$H$8</f>
        <v>111.86</v>
      </c>
      <c r="G170" s="17"/>
      <c r="H170" s="17">
        <f>ROUND(F170*G170/100,2)</f>
        <v>0</v>
      </c>
      <c r="I170" s="18"/>
      <c r="J170" s="19"/>
      <c r="K170" s="19"/>
    </row>
    <row r="171" spans="1:11" x14ac:dyDescent="0.25">
      <c r="A171" s="20" t="s">
        <v>23</v>
      </c>
      <c r="B171" s="21"/>
      <c r="C171" s="20"/>
      <c r="D171" s="21" t="s">
        <v>31</v>
      </c>
      <c r="E171" s="21" t="s">
        <v>32</v>
      </c>
      <c r="F171" s="16"/>
      <c r="G171" s="17"/>
      <c r="H171" s="17">
        <f>SUMIF(Recodificada1!$H$169:$H$169,"&gt;0",Recodificada1!$H$169:$H$169)+$H$170</f>
        <v>0</v>
      </c>
      <c r="I171" s="18"/>
      <c r="J171" s="19"/>
      <c r="K171" s="19"/>
    </row>
    <row r="172" spans="1:11" x14ac:dyDescent="0.25">
      <c r="A172" s="20" t="s">
        <v>23</v>
      </c>
      <c r="B172" s="21"/>
      <c r="C172" s="20"/>
      <c r="D172" s="21" t="s">
        <v>6</v>
      </c>
      <c r="E172" s="21" t="s">
        <v>30</v>
      </c>
      <c r="F172" s="16">
        <f>$F$8</f>
        <v>24.18</v>
      </c>
      <c r="G172" s="17"/>
      <c r="H172" s="17">
        <f>+ROUND(H171*F172/100,2)</f>
        <v>0</v>
      </c>
      <c r="I172" s="18"/>
      <c r="J172" s="19"/>
      <c r="K172" s="19"/>
    </row>
    <row r="173" spans="1:11" x14ac:dyDescent="0.25">
      <c r="A173" s="20" t="s">
        <v>23</v>
      </c>
      <c r="B173" s="21"/>
      <c r="C173" s="20"/>
      <c r="D173" s="21" t="s">
        <v>33</v>
      </c>
      <c r="E173" s="21" t="s">
        <v>32</v>
      </c>
      <c r="F173" s="16"/>
      <c r="G173" s="17"/>
      <c r="H173" s="17">
        <f>+H171+H172</f>
        <v>0</v>
      </c>
      <c r="I173" s="18"/>
      <c r="J173" s="19"/>
      <c r="K173" s="19"/>
    </row>
    <row r="174" spans="1:11" x14ac:dyDescent="0.25">
      <c r="A174" s="6" t="s">
        <v>154</v>
      </c>
      <c r="B174" s="7" t="s">
        <v>97</v>
      </c>
      <c r="C174" s="6"/>
      <c r="D174" s="7"/>
      <c r="E174" s="7" t="s">
        <v>36</v>
      </c>
      <c r="F174" s="16" t="s">
        <v>20</v>
      </c>
      <c r="G174" s="17"/>
      <c r="H174" s="17"/>
      <c r="I174" s="18" t="s">
        <v>21</v>
      </c>
      <c r="J174" s="19" t="s">
        <v>37</v>
      </c>
      <c r="K174" s="19">
        <v>90780</v>
      </c>
    </row>
    <row r="175" spans="1:11" x14ac:dyDescent="0.25">
      <c r="A175" s="20" t="s">
        <v>23</v>
      </c>
      <c r="B175" s="21">
        <v>1</v>
      </c>
      <c r="C175" s="20" t="s">
        <v>155</v>
      </c>
      <c r="D175" s="21" t="s">
        <v>156</v>
      </c>
      <c r="E175" s="21" t="s">
        <v>36</v>
      </c>
      <c r="F175" s="16">
        <v>1</v>
      </c>
      <c r="G175" s="17"/>
      <c r="H175" s="17">
        <f>+ROUND(F175*G175,2)</f>
        <v>0</v>
      </c>
      <c r="I175" s="18" t="s">
        <v>40</v>
      </c>
      <c r="J175" s="19" t="s">
        <v>37</v>
      </c>
      <c r="K175" s="19">
        <v>4069</v>
      </c>
    </row>
    <row r="176" spans="1:11" x14ac:dyDescent="0.25">
      <c r="A176" s="20" t="s">
        <v>23</v>
      </c>
      <c r="B176" s="21">
        <v>5</v>
      </c>
      <c r="C176" s="20" t="s">
        <v>157</v>
      </c>
      <c r="D176" s="21" t="s">
        <v>158</v>
      </c>
      <c r="E176" s="21" t="s">
        <v>36</v>
      </c>
      <c r="F176" s="16">
        <v>1</v>
      </c>
      <c r="G176" s="17"/>
      <c r="H176" s="17">
        <f>+ROUND(F176*G176,2)</f>
        <v>0</v>
      </c>
      <c r="I176" s="18" t="s">
        <v>43</v>
      </c>
      <c r="J176" s="19" t="s">
        <v>37</v>
      </c>
      <c r="K176" s="19">
        <v>43463</v>
      </c>
    </row>
    <row r="177" spans="1:11" x14ac:dyDescent="0.25">
      <c r="A177" s="20" t="s">
        <v>23</v>
      </c>
      <c r="B177" s="21">
        <v>5</v>
      </c>
      <c r="C177" s="20" t="s">
        <v>159</v>
      </c>
      <c r="D177" s="21" t="s">
        <v>160</v>
      </c>
      <c r="E177" s="21" t="s">
        <v>36</v>
      </c>
      <c r="F177" s="16">
        <v>1</v>
      </c>
      <c r="G177" s="17"/>
      <c r="H177" s="17">
        <f>+ROUND(F177*G177,2)</f>
        <v>0</v>
      </c>
      <c r="I177" s="18" t="s">
        <v>43</v>
      </c>
      <c r="J177" s="19" t="s">
        <v>37</v>
      </c>
      <c r="K177" s="19">
        <v>43487</v>
      </c>
    </row>
    <row r="178" spans="1:11" x14ac:dyDescent="0.25">
      <c r="A178" s="20" t="s">
        <v>23</v>
      </c>
      <c r="B178" s="21">
        <v>4</v>
      </c>
      <c r="C178" s="20" t="s">
        <v>51</v>
      </c>
      <c r="D178" s="21" t="s">
        <v>52</v>
      </c>
      <c r="E178" s="21" t="s">
        <v>36</v>
      </c>
      <c r="F178" s="16">
        <v>1</v>
      </c>
      <c r="G178" s="17"/>
      <c r="H178" s="17">
        <f>+ROUND(F178*G178,2)</f>
        <v>0</v>
      </c>
      <c r="I178" s="18" t="s">
        <v>48</v>
      </c>
      <c r="J178" s="19" t="s">
        <v>37</v>
      </c>
      <c r="K178" s="19">
        <v>37372</v>
      </c>
    </row>
    <row r="179" spans="1:11" x14ac:dyDescent="0.25">
      <c r="A179" s="20" t="s">
        <v>23</v>
      </c>
      <c r="B179" s="21">
        <v>4</v>
      </c>
      <c r="C179" s="20" t="s">
        <v>53</v>
      </c>
      <c r="D179" s="21" t="s">
        <v>54</v>
      </c>
      <c r="E179" s="21" t="s">
        <v>36</v>
      </c>
      <c r="F179" s="16">
        <v>1</v>
      </c>
      <c r="G179" s="17"/>
      <c r="H179" s="17">
        <f>+ROUND(F179*G179,2)</f>
        <v>0</v>
      </c>
      <c r="I179" s="18" t="s">
        <v>48</v>
      </c>
      <c r="J179" s="19" t="s">
        <v>37</v>
      </c>
      <c r="K179" s="19">
        <v>37373</v>
      </c>
    </row>
    <row r="180" spans="1:11" x14ac:dyDescent="0.25">
      <c r="A180" s="20" t="s">
        <v>23</v>
      </c>
      <c r="B180" s="21" t="s">
        <v>55</v>
      </c>
      <c r="C180" s="20" t="s">
        <v>161</v>
      </c>
      <c r="D180" s="21" t="s">
        <v>162</v>
      </c>
      <c r="E180" s="21" t="s">
        <v>36</v>
      </c>
      <c r="F180" s="16">
        <v>1</v>
      </c>
      <c r="G180" s="17"/>
      <c r="H180" s="17">
        <f>+ROUND(F180*G180,2)</f>
        <v>0</v>
      </c>
      <c r="I180" s="18" t="s">
        <v>58</v>
      </c>
      <c r="J180" s="19" t="s">
        <v>37</v>
      </c>
      <c r="K180" s="19">
        <v>95405</v>
      </c>
    </row>
    <row r="181" spans="1:11" x14ac:dyDescent="0.25">
      <c r="A181" s="20" t="s">
        <v>23</v>
      </c>
      <c r="B181" s="21"/>
      <c r="C181" s="20"/>
      <c r="D181" s="21" t="s">
        <v>29</v>
      </c>
      <c r="E181" s="21" t="s">
        <v>30</v>
      </c>
      <c r="F181" s="16">
        <f>$H$8</f>
        <v>111.86</v>
      </c>
      <c r="G181" s="17"/>
      <c r="H181" s="17">
        <f>ROUND(F181*G181/100,2)</f>
        <v>0</v>
      </c>
      <c r="I181" s="18"/>
      <c r="J181" s="19"/>
      <c r="K181" s="19"/>
    </row>
    <row r="182" spans="1:11" x14ac:dyDescent="0.25">
      <c r="A182" s="20" t="s">
        <v>23</v>
      </c>
      <c r="B182" s="21"/>
      <c r="C182" s="20"/>
      <c r="D182" s="21" t="s">
        <v>31</v>
      </c>
      <c r="E182" s="21" t="s">
        <v>32</v>
      </c>
      <c r="F182" s="16"/>
      <c r="G182" s="17"/>
      <c r="H182" s="17">
        <f>SUMIF(Recodificada1!$H$175:$H$180,"&gt;0",Recodificada1!$H$175:$H$180)+$H$181</f>
        <v>0</v>
      </c>
      <c r="I182" s="18"/>
      <c r="J182" s="19"/>
      <c r="K182" s="19"/>
    </row>
    <row r="183" spans="1:11" x14ac:dyDescent="0.25">
      <c r="A183" s="20" t="s">
        <v>23</v>
      </c>
      <c r="B183" s="21"/>
      <c r="C183" s="20"/>
      <c r="D183" s="21" t="s">
        <v>6</v>
      </c>
      <c r="E183" s="21" t="s">
        <v>30</v>
      </c>
      <c r="F183" s="16">
        <f>$F$8</f>
        <v>24.18</v>
      </c>
      <c r="G183" s="17"/>
      <c r="H183" s="17">
        <f>+ROUND(H182*F183/100,2)</f>
        <v>0</v>
      </c>
      <c r="I183" s="18"/>
      <c r="J183" s="19"/>
      <c r="K183" s="19"/>
    </row>
    <row r="184" spans="1:11" x14ac:dyDescent="0.25">
      <c r="A184" s="20" t="s">
        <v>23</v>
      </c>
      <c r="B184" s="21"/>
      <c r="C184" s="20"/>
      <c r="D184" s="21" t="s">
        <v>33</v>
      </c>
      <c r="E184" s="21" t="s">
        <v>32</v>
      </c>
      <c r="F184" s="16"/>
      <c r="G184" s="17"/>
      <c r="H184" s="17">
        <f>+H182+H183</f>
        <v>0</v>
      </c>
      <c r="I184" s="18"/>
      <c r="J184" s="19"/>
      <c r="K184" s="19"/>
    </row>
    <row r="185" spans="1:11" x14ac:dyDescent="0.25">
      <c r="A185" s="6" t="s">
        <v>163</v>
      </c>
      <c r="B185" s="7" t="s">
        <v>162</v>
      </c>
      <c r="C185" s="6"/>
      <c r="D185" s="7"/>
      <c r="E185" s="7" t="s">
        <v>36</v>
      </c>
      <c r="F185" s="16" t="s">
        <v>20</v>
      </c>
      <c r="G185" s="17"/>
      <c r="H185" s="17"/>
      <c r="I185" s="18" t="s">
        <v>21</v>
      </c>
      <c r="J185" s="19" t="s">
        <v>37</v>
      </c>
      <c r="K185" s="19">
        <v>95405</v>
      </c>
    </row>
    <row r="186" spans="1:11" x14ac:dyDescent="0.25">
      <c r="A186" s="20" t="s">
        <v>23</v>
      </c>
      <c r="B186" s="21">
        <v>1</v>
      </c>
      <c r="C186" s="20" t="s">
        <v>155</v>
      </c>
      <c r="D186" s="21" t="s">
        <v>156</v>
      </c>
      <c r="E186" s="21" t="s">
        <v>36</v>
      </c>
      <c r="F186" s="16">
        <v>1.72E-2</v>
      </c>
      <c r="G186" s="17"/>
      <c r="H186" s="17">
        <f>+ROUND(F186*G186,2)</f>
        <v>0</v>
      </c>
      <c r="I186" s="18" t="s">
        <v>40</v>
      </c>
      <c r="J186" s="19" t="s">
        <v>37</v>
      </c>
      <c r="K186" s="19">
        <v>4069</v>
      </c>
    </row>
    <row r="187" spans="1:11" x14ac:dyDescent="0.25">
      <c r="A187" s="20" t="s">
        <v>23</v>
      </c>
      <c r="B187" s="21"/>
      <c r="C187" s="20"/>
      <c r="D187" s="21" t="s">
        <v>29</v>
      </c>
      <c r="E187" s="21" t="s">
        <v>30</v>
      </c>
      <c r="F187" s="16">
        <f>$H$8</f>
        <v>111.86</v>
      </c>
      <c r="G187" s="17"/>
      <c r="H187" s="17">
        <f>ROUND(F187*G187/100,2)</f>
        <v>0</v>
      </c>
      <c r="I187" s="18"/>
      <c r="J187" s="19"/>
      <c r="K187" s="19"/>
    </row>
    <row r="188" spans="1:11" x14ac:dyDescent="0.25">
      <c r="A188" s="20" t="s">
        <v>23</v>
      </c>
      <c r="B188" s="21"/>
      <c r="C188" s="20"/>
      <c r="D188" s="21" t="s">
        <v>31</v>
      </c>
      <c r="E188" s="21" t="s">
        <v>32</v>
      </c>
      <c r="F188" s="16"/>
      <c r="G188" s="17"/>
      <c r="H188" s="17">
        <f>SUMIF(Recodificada1!$H$186:$H$186,"&gt;0",Recodificada1!$H$186:$H$186)+$H$187</f>
        <v>0</v>
      </c>
      <c r="I188" s="18"/>
      <c r="J188" s="19"/>
      <c r="K188" s="19"/>
    </row>
    <row r="189" spans="1:11" x14ac:dyDescent="0.25">
      <c r="A189" s="20" t="s">
        <v>23</v>
      </c>
      <c r="B189" s="21"/>
      <c r="C189" s="20"/>
      <c r="D189" s="21" t="s">
        <v>6</v>
      </c>
      <c r="E189" s="21" t="s">
        <v>30</v>
      </c>
      <c r="F189" s="16">
        <f>$F$8</f>
        <v>24.18</v>
      </c>
      <c r="G189" s="17"/>
      <c r="H189" s="17">
        <f>+ROUND(H188*F189/100,2)</f>
        <v>0</v>
      </c>
      <c r="I189" s="18"/>
      <c r="J189" s="19"/>
      <c r="K189" s="19"/>
    </row>
    <row r="190" spans="1:11" x14ac:dyDescent="0.25">
      <c r="A190" s="20" t="s">
        <v>23</v>
      </c>
      <c r="B190" s="21"/>
      <c r="C190" s="20"/>
      <c r="D190" s="21" t="s">
        <v>33</v>
      </c>
      <c r="E190" s="21" t="s">
        <v>32</v>
      </c>
      <c r="F190" s="16"/>
      <c r="G190" s="17"/>
      <c r="H190" s="17">
        <f>+H188+H189</f>
        <v>0</v>
      </c>
      <c r="I190" s="18"/>
      <c r="J190" s="19"/>
      <c r="K190" s="19"/>
    </row>
    <row r="191" spans="1:11" x14ac:dyDescent="0.25">
      <c r="A191" s="6" t="s">
        <v>164</v>
      </c>
      <c r="B191" s="7" t="s">
        <v>165</v>
      </c>
      <c r="C191" s="6"/>
      <c r="D191" s="7"/>
      <c r="E191" s="7" t="s">
        <v>73</v>
      </c>
      <c r="F191" s="16" t="s">
        <v>20</v>
      </c>
      <c r="G191" s="17"/>
      <c r="H191" s="17"/>
      <c r="I191" s="18" t="s">
        <v>21</v>
      </c>
      <c r="J191" s="19" t="s">
        <v>74</v>
      </c>
      <c r="K191" s="19" t="s">
        <v>164</v>
      </c>
    </row>
    <row r="192" spans="1:11" x14ac:dyDescent="0.25">
      <c r="A192" s="20" t="s">
        <v>23</v>
      </c>
      <c r="B192" s="21" t="s">
        <v>55</v>
      </c>
      <c r="C192" s="20" t="s">
        <v>166</v>
      </c>
      <c r="D192" s="21" t="s">
        <v>167</v>
      </c>
      <c r="E192" s="21" t="s">
        <v>26</v>
      </c>
      <c r="F192" s="16">
        <v>110</v>
      </c>
      <c r="G192" s="17"/>
      <c r="H192" s="17">
        <f>+ROUND(F192*G192,2)</f>
        <v>0</v>
      </c>
      <c r="I192" s="18" t="s">
        <v>58</v>
      </c>
      <c r="J192" s="19" t="s">
        <v>37</v>
      </c>
      <c r="K192" s="19">
        <v>92138</v>
      </c>
    </row>
    <row r="193" spans="1:11" x14ac:dyDescent="0.25">
      <c r="A193" s="20" t="s">
        <v>23</v>
      </c>
      <c r="B193" s="21" t="s">
        <v>55</v>
      </c>
      <c r="C193" s="20" t="s">
        <v>168</v>
      </c>
      <c r="D193" s="21" t="s">
        <v>169</v>
      </c>
      <c r="E193" s="21" t="s">
        <v>170</v>
      </c>
      <c r="F193" s="16">
        <v>110</v>
      </c>
      <c r="G193" s="17"/>
      <c r="H193" s="17">
        <f>+ROUND(F193*G193,2)</f>
        <v>0</v>
      </c>
      <c r="I193" s="18" t="s">
        <v>58</v>
      </c>
      <c r="J193" s="19" t="s">
        <v>37</v>
      </c>
      <c r="K193" s="19">
        <v>92139</v>
      </c>
    </row>
    <row r="194" spans="1:11" x14ac:dyDescent="0.25">
      <c r="A194" s="20" t="s">
        <v>23</v>
      </c>
      <c r="B194" s="21"/>
      <c r="C194" s="20"/>
      <c r="D194" s="21" t="s">
        <v>29</v>
      </c>
      <c r="E194" s="21" t="s">
        <v>30</v>
      </c>
      <c r="F194" s="16">
        <f>$H$8</f>
        <v>111.86</v>
      </c>
      <c r="G194" s="17"/>
      <c r="H194" s="17">
        <f>ROUND(F194*G194/100,2)</f>
        <v>0</v>
      </c>
      <c r="I194" s="18"/>
      <c r="J194" s="19"/>
      <c r="K194" s="19"/>
    </row>
    <row r="195" spans="1:11" x14ac:dyDescent="0.25">
      <c r="A195" s="20" t="s">
        <v>23</v>
      </c>
      <c r="B195" s="21"/>
      <c r="C195" s="20"/>
      <c r="D195" s="21" t="s">
        <v>31</v>
      </c>
      <c r="E195" s="21" t="s">
        <v>32</v>
      </c>
      <c r="F195" s="16"/>
      <c r="G195" s="17"/>
      <c r="H195" s="17">
        <f>SUMIF(Recodificada1!$H$192:$H$193,"&gt;0",Recodificada1!$H$192:$H$193)+$H$194</f>
        <v>0</v>
      </c>
      <c r="I195" s="18"/>
      <c r="J195" s="19"/>
      <c r="K195" s="19"/>
    </row>
    <row r="196" spans="1:11" x14ac:dyDescent="0.25">
      <c r="A196" s="20" t="s">
        <v>23</v>
      </c>
      <c r="B196" s="21"/>
      <c r="C196" s="20"/>
      <c r="D196" s="21" t="s">
        <v>6</v>
      </c>
      <c r="E196" s="21" t="s">
        <v>30</v>
      </c>
      <c r="F196" s="16">
        <f>$F$8</f>
        <v>24.18</v>
      </c>
      <c r="G196" s="17"/>
      <c r="H196" s="17">
        <f>+ROUND(H195*F196/100,2)</f>
        <v>0</v>
      </c>
      <c r="I196" s="18"/>
      <c r="J196" s="19"/>
      <c r="K196" s="19"/>
    </row>
    <row r="197" spans="1:11" x14ac:dyDescent="0.25">
      <c r="A197" s="20" t="s">
        <v>23</v>
      </c>
      <c r="B197" s="21"/>
      <c r="C197" s="20"/>
      <c r="D197" s="21" t="s">
        <v>33</v>
      </c>
      <c r="E197" s="21" t="s">
        <v>32</v>
      </c>
      <c r="F197" s="16"/>
      <c r="G197" s="17"/>
      <c r="H197" s="17">
        <f>+H195+H196</f>
        <v>0</v>
      </c>
      <c r="I197" s="18"/>
      <c r="J197" s="19"/>
      <c r="K197" s="19"/>
    </row>
    <row r="198" spans="1:11" x14ac:dyDescent="0.25">
      <c r="A198" s="6" t="s">
        <v>171</v>
      </c>
      <c r="B198" s="7" t="s">
        <v>167</v>
      </c>
      <c r="C198" s="6"/>
      <c r="D198" s="7"/>
      <c r="E198" s="7" t="s">
        <v>26</v>
      </c>
      <c r="F198" s="16" t="s">
        <v>20</v>
      </c>
      <c r="G198" s="17"/>
      <c r="H198" s="17"/>
      <c r="I198" s="18" t="s">
        <v>21</v>
      </c>
      <c r="J198" s="19" t="s">
        <v>37</v>
      </c>
      <c r="K198" s="19">
        <v>92138</v>
      </c>
    </row>
    <row r="199" spans="1:11" x14ac:dyDescent="0.25">
      <c r="A199" s="20" t="s">
        <v>23</v>
      </c>
      <c r="B199" s="21" t="s">
        <v>55</v>
      </c>
      <c r="C199" s="20" t="s">
        <v>172</v>
      </c>
      <c r="D199" s="21" t="s">
        <v>173</v>
      </c>
      <c r="E199" s="21" t="s">
        <v>36</v>
      </c>
      <c r="F199" s="16">
        <v>1</v>
      </c>
      <c r="G199" s="17"/>
      <c r="H199" s="17">
        <f t="shared" ref="H199:H204" si="1">+ROUND(F199*G199,2)</f>
        <v>0</v>
      </c>
      <c r="I199" s="18" t="s">
        <v>58</v>
      </c>
      <c r="J199" s="19" t="s">
        <v>37</v>
      </c>
      <c r="K199" s="19">
        <v>88284</v>
      </c>
    </row>
    <row r="200" spans="1:11" x14ac:dyDescent="0.25">
      <c r="A200" s="20" t="s">
        <v>23</v>
      </c>
      <c r="B200" s="21" t="s">
        <v>55</v>
      </c>
      <c r="C200" s="20" t="s">
        <v>174</v>
      </c>
      <c r="D200" s="21" t="s">
        <v>175</v>
      </c>
      <c r="E200" s="21" t="s">
        <v>36</v>
      </c>
      <c r="F200" s="16">
        <v>1</v>
      </c>
      <c r="G200" s="17"/>
      <c r="H200" s="17">
        <f t="shared" si="1"/>
        <v>0</v>
      </c>
      <c r="I200" s="18" t="s">
        <v>58</v>
      </c>
      <c r="J200" s="19" t="s">
        <v>37</v>
      </c>
      <c r="K200" s="19">
        <v>92133</v>
      </c>
    </row>
    <row r="201" spans="1:11" x14ac:dyDescent="0.25">
      <c r="A201" s="20" t="s">
        <v>23</v>
      </c>
      <c r="B201" s="21" t="s">
        <v>55</v>
      </c>
      <c r="C201" s="20" t="s">
        <v>176</v>
      </c>
      <c r="D201" s="21" t="s">
        <v>177</v>
      </c>
      <c r="E201" s="21" t="s">
        <v>36</v>
      </c>
      <c r="F201" s="16">
        <v>1</v>
      </c>
      <c r="G201" s="17"/>
      <c r="H201" s="17">
        <f t="shared" si="1"/>
        <v>0</v>
      </c>
      <c r="I201" s="18" t="s">
        <v>58</v>
      </c>
      <c r="J201" s="19" t="s">
        <v>37</v>
      </c>
      <c r="K201" s="19">
        <v>92134</v>
      </c>
    </row>
    <row r="202" spans="1:11" x14ac:dyDescent="0.25">
      <c r="A202" s="20" t="s">
        <v>23</v>
      </c>
      <c r="B202" s="21" t="s">
        <v>55</v>
      </c>
      <c r="C202" s="20" t="s">
        <v>178</v>
      </c>
      <c r="D202" s="21" t="s">
        <v>179</v>
      </c>
      <c r="E202" s="21" t="s">
        <v>36</v>
      </c>
      <c r="F202" s="16">
        <v>1</v>
      </c>
      <c r="G202" s="17"/>
      <c r="H202" s="17">
        <f t="shared" si="1"/>
        <v>0</v>
      </c>
      <c r="I202" s="18" t="s">
        <v>58</v>
      </c>
      <c r="J202" s="19" t="s">
        <v>37</v>
      </c>
      <c r="K202" s="19">
        <v>92135</v>
      </c>
    </row>
    <row r="203" spans="1:11" x14ac:dyDescent="0.25">
      <c r="A203" s="20" t="s">
        <v>23</v>
      </c>
      <c r="B203" s="21" t="s">
        <v>55</v>
      </c>
      <c r="C203" s="20" t="s">
        <v>180</v>
      </c>
      <c r="D203" s="21" t="s">
        <v>181</v>
      </c>
      <c r="E203" s="21" t="s">
        <v>36</v>
      </c>
      <c r="F203" s="16">
        <v>1</v>
      </c>
      <c r="G203" s="17"/>
      <c r="H203" s="17">
        <f t="shared" si="1"/>
        <v>0</v>
      </c>
      <c r="I203" s="18" t="s">
        <v>58</v>
      </c>
      <c r="J203" s="19" t="s">
        <v>37</v>
      </c>
      <c r="K203" s="19">
        <v>92136</v>
      </c>
    </row>
    <row r="204" spans="1:11" x14ac:dyDescent="0.25">
      <c r="A204" s="20" t="s">
        <v>23</v>
      </c>
      <c r="B204" s="21" t="s">
        <v>55</v>
      </c>
      <c r="C204" s="20" t="s">
        <v>182</v>
      </c>
      <c r="D204" s="21" t="s">
        <v>183</v>
      </c>
      <c r="E204" s="21" t="s">
        <v>36</v>
      </c>
      <c r="F204" s="16">
        <v>1</v>
      </c>
      <c r="G204" s="17"/>
      <c r="H204" s="17">
        <f t="shared" si="1"/>
        <v>0</v>
      </c>
      <c r="I204" s="18" t="s">
        <v>58</v>
      </c>
      <c r="J204" s="19" t="s">
        <v>37</v>
      </c>
      <c r="K204" s="19">
        <v>92137</v>
      </c>
    </row>
    <row r="205" spans="1:11" x14ac:dyDescent="0.25">
      <c r="A205" s="20" t="s">
        <v>23</v>
      </c>
      <c r="B205" s="21"/>
      <c r="C205" s="20"/>
      <c r="D205" s="21" t="s">
        <v>29</v>
      </c>
      <c r="E205" s="21" t="s">
        <v>30</v>
      </c>
      <c r="F205" s="16">
        <f>$H$8</f>
        <v>111.86</v>
      </c>
      <c r="G205" s="17"/>
      <c r="H205" s="17">
        <f>ROUND(F205*G205/100,2)</f>
        <v>0</v>
      </c>
      <c r="I205" s="18"/>
      <c r="J205" s="19"/>
      <c r="K205" s="19"/>
    </row>
    <row r="206" spans="1:11" x14ac:dyDescent="0.25">
      <c r="A206" s="20" t="s">
        <v>23</v>
      </c>
      <c r="B206" s="21"/>
      <c r="C206" s="20"/>
      <c r="D206" s="21" t="s">
        <v>31</v>
      </c>
      <c r="E206" s="21" t="s">
        <v>32</v>
      </c>
      <c r="F206" s="16"/>
      <c r="G206" s="17"/>
      <c r="H206" s="17">
        <f>SUMIF(Recodificada1!$H$199:$H$204,"&gt;0",Recodificada1!$H$199:$H$204)+$H$205</f>
        <v>0</v>
      </c>
      <c r="I206" s="18"/>
      <c r="J206" s="19"/>
      <c r="K206" s="19"/>
    </row>
    <row r="207" spans="1:11" x14ac:dyDescent="0.25">
      <c r="A207" s="20" t="s">
        <v>23</v>
      </c>
      <c r="B207" s="21"/>
      <c r="C207" s="20"/>
      <c r="D207" s="21" t="s">
        <v>6</v>
      </c>
      <c r="E207" s="21" t="s">
        <v>30</v>
      </c>
      <c r="F207" s="16">
        <f>$F$8</f>
        <v>24.18</v>
      </c>
      <c r="G207" s="17"/>
      <c r="H207" s="17">
        <f>+ROUND(H206*F207/100,2)</f>
        <v>0</v>
      </c>
      <c r="I207" s="18"/>
      <c r="J207" s="19"/>
      <c r="K207" s="19"/>
    </row>
    <row r="208" spans="1:11" x14ac:dyDescent="0.25">
      <c r="A208" s="20" t="s">
        <v>23</v>
      </c>
      <c r="B208" s="21"/>
      <c r="C208" s="20"/>
      <c r="D208" s="21" t="s">
        <v>33</v>
      </c>
      <c r="E208" s="21" t="s">
        <v>32</v>
      </c>
      <c r="F208" s="16"/>
      <c r="G208" s="17"/>
      <c r="H208" s="17">
        <f>+H206+H207</f>
        <v>0</v>
      </c>
      <c r="I208" s="18"/>
      <c r="J208" s="19"/>
      <c r="K208" s="19"/>
    </row>
    <row r="209" spans="1:11" x14ac:dyDescent="0.25">
      <c r="A209" s="6" t="s">
        <v>184</v>
      </c>
      <c r="B209" s="7" t="s">
        <v>173</v>
      </c>
      <c r="C209" s="6"/>
      <c r="D209" s="7"/>
      <c r="E209" s="7" t="s">
        <v>36</v>
      </c>
      <c r="F209" s="16" t="s">
        <v>20</v>
      </c>
      <c r="G209" s="17"/>
      <c r="H209" s="17"/>
      <c r="I209" s="18" t="s">
        <v>21</v>
      </c>
      <c r="J209" s="19" t="s">
        <v>37</v>
      </c>
      <c r="K209" s="19">
        <v>88284</v>
      </c>
    </row>
    <row r="210" spans="1:11" x14ac:dyDescent="0.25">
      <c r="A210" s="20" t="s">
        <v>23</v>
      </c>
      <c r="B210" s="21">
        <v>1</v>
      </c>
      <c r="C210" s="20" t="s">
        <v>185</v>
      </c>
      <c r="D210" s="21" t="s">
        <v>186</v>
      </c>
      <c r="E210" s="21" t="s">
        <v>36</v>
      </c>
      <c r="F210" s="16">
        <v>1</v>
      </c>
      <c r="G210" s="17"/>
      <c r="H210" s="17">
        <f>+ROUND(F210*G210,2)</f>
        <v>0</v>
      </c>
      <c r="I210" s="18" t="s">
        <v>40</v>
      </c>
      <c r="J210" s="19" t="s">
        <v>37</v>
      </c>
      <c r="K210" s="19">
        <v>4095</v>
      </c>
    </row>
    <row r="211" spans="1:11" x14ac:dyDescent="0.25">
      <c r="A211" s="20" t="s">
        <v>23</v>
      </c>
      <c r="B211" s="21">
        <v>5</v>
      </c>
      <c r="C211" s="20" t="s">
        <v>187</v>
      </c>
      <c r="D211" s="21" t="s">
        <v>188</v>
      </c>
      <c r="E211" s="21" t="s">
        <v>36</v>
      </c>
      <c r="F211" s="16">
        <v>1</v>
      </c>
      <c r="G211" s="17"/>
      <c r="H211" s="17">
        <f>+ROUND(F211*G211,2)</f>
        <v>0</v>
      </c>
      <c r="I211" s="18" t="s">
        <v>43</v>
      </c>
      <c r="J211" s="19" t="s">
        <v>37</v>
      </c>
      <c r="K211" s="19">
        <v>43464</v>
      </c>
    </row>
    <row r="212" spans="1:11" x14ac:dyDescent="0.25">
      <c r="A212" s="20" t="s">
        <v>23</v>
      </c>
      <c r="B212" s="21">
        <v>5</v>
      </c>
      <c r="C212" s="20" t="s">
        <v>189</v>
      </c>
      <c r="D212" s="21" t="s">
        <v>190</v>
      </c>
      <c r="E212" s="21" t="s">
        <v>36</v>
      </c>
      <c r="F212" s="16">
        <v>1</v>
      </c>
      <c r="G212" s="17"/>
      <c r="H212" s="17">
        <f>+ROUND(F212*G212,2)</f>
        <v>0</v>
      </c>
      <c r="I212" s="18" t="s">
        <v>43</v>
      </c>
      <c r="J212" s="19" t="s">
        <v>37</v>
      </c>
      <c r="K212" s="19">
        <v>43488</v>
      </c>
    </row>
    <row r="213" spans="1:11" x14ac:dyDescent="0.25">
      <c r="A213" s="20" t="s">
        <v>23</v>
      </c>
      <c r="B213" s="21">
        <v>4</v>
      </c>
      <c r="C213" s="20" t="s">
        <v>46</v>
      </c>
      <c r="D213" s="21" t="s">
        <v>47</v>
      </c>
      <c r="E213" s="21" t="s">
        <v>36</v>
      </c>
      <c r="F213" s="16">
        <v>1</v>
      </c>
      <c r="G213" s="17"/>
      <c r="H213" s="17">
        <f>+ROUND(F213*G213,2)</f>
        <v>0</v>
      </c>
      <c r="I213" s="18" t="s">
        <v>48</v>
      </c>
      <c r="J213" s="19" t="s">
        <v>37</v>
      </c>
      <c r="K213" s="19">
        <v>37370</v>
      </c>
    </row>
    <row r="214" spans="1:11" x14ac:dyDescent="0.25">
      <c r="A214" s="20" t="s">
        <v>23</v>
      </c>
      <c r="B214" s="21">
        <v>4</v>
      </c>
      <c r="C214" s="20" t="s">
        <v>49</v>
      </c>
      <c r="D214" s="21" t="s">
        <v>50</v>
      </c>
      <c r="E214" s="21" t="s">
        <v>36</v>
      </c>
      <c r="F214" s="16">
        <v>1</v>
      </c>
      <c r="G214" s="17"/>
      <c r="H214" s="17">
        <f>+ROUND(F214*G214,2)</f>
        <v>0</v>
      </c>
      <c r="I214" s="18" t="s">
        <v>48</v>
      </c>
      <c r="J214" s="19" t="s">
        <v>37</v>
      </c>
      <c r="K214" s="19">
        <v>37371</v>
      </c>
    </row>
    <row r="215" spans="1:11" x14ac:dyDescent="0.25">
      <c r="A215" s="20" t="s">
        <v>23</v>
      </c>
      <c r="B215" s="21">
        <v>4</v>
      </c>
      <c r="C215" s="20" t="s">
        <v>51</v>
      </c>
      <c r="D215" s="21" t="s">
        <v>52</v>
      </c>
      <c r="E215" s="21" t="s">
        <v>36</v>
      </c>
      <c r="F215" s="16">
        <v>1</v>
      </c>
      <c r="G215" s="17"/>
      <c r="H215" s="17">
        <f>+ROUND(F215*G215,2)</f>
        <v>0</v>
      </c>
      <c r="I215" s="18" t="s">
        <v>48</v>
      </c>
      <c r="J215" s="19" t="s">
        <v>37</v>
      </c>
      <c r="K215" s="19">
        <v>37372</v>
      </c>
    </row>
    <row r="216" spans="1:11" x14ac:dyDescent="0.25">
      <c r="A216" s="20" t="s">
        <v>23</v>
      </c>
      <c r="B216" s="21">
        <v>4</v>
      </c>
      <c r="C216" s="20" t="s">
        <v>53</v>
      </c>
      <c r="D216" s="21" t="s">
        <v>54</v>
      </c>
      <c r="E216" s="21" t="s">
        <v>36</v>
      </c>
      <c r="F216" s="16">
        <v>1</v>
      </c>
      <c r="G216" s="17"/>
      <c r="H216" s="17">
        <f>+ROUND(F216*G216,2)</f>
        <v>0</v>
      </c>
      <c r="I216" s="18" t="s">
        <v>48</v>
      </c>
      <c r="J216" s="19" t="s">
        <v>37</v>
      </c>
      <c r="K216" s="19">
        <v>37373</v>
      </c>
    </row>
    <row r="217" spans="1:11" x14ac:dyDescent="0.25">
      <c r="A217" s="20" t="s">
        <v>23</v>
      </c>
      <c r="B217" s="21" t="s">
        <v>55</v>
      </c>
      <c r="C217" s="20" t="s">
        <v>191</v>
      </c>
      <c r="D217" s="21" t="s">
        <v>192</v>
      </c>
      <c r="E217" s="21" t="s">
        <v>36</v>
      </c>
      <c r="F217" s="16">
        <v>1</v>
      </c>
      <c r="G217" s="17"/>
      <c r="H217" s="17">
        <f>+ROUND(F217*G217,2)</f>
        <v>0</v>
      </c>
      <c r="I217" s="18" t="s">
        <v>58</v>
      </c>
      <c r="J217" s="19" t="s">
        <v>37</v>
      </c>
      <c r="K217" s="19">
        <v>95349</v>
      </c>
    </row>
    <row r="218" spans="1:11" x14ac:dyDescent="0.25">
      <c r="A218" s="20" t="s">
        <v>23</v>
      </c>
      <c r="B218" s="21"/>
      <c r="C218" s="20"/>
      <c r="D218" s="21" t="s">
        <v>29</v>
      </c>
      <c r="E218" s="21" t="s">
        <v>30</v>
      </c>
      <c r="F218" s="16">
        <f>$H$8</f>
        <v>111.86</v>
      </c>
      <c r="G218" s="17"/>
      <c r="H218" s="17">
        <f>ROUND(F218*G218/100,2)</f>
        <v>0</v>
      </c>
      <c r="I218" s="18"/>
      <c r="J218" s="19"/>
      <c r="K218" s="19"/>
    </row>
    <row r="219" spans="1:11" x14ac:dyDescent="0.25">
      <c r="A219" s="20" t="s">
        <v>23</v>
      </c>
      <c r="B219" s="21"/>
      <c r="C219" s="20"/>
      <c r="D219" s="21" t="s">
        <v>31</v>
      </c>
      <c r="E219" s="21" t="s">
        <v>32</v>
      </c>
      <c r="F219" s="16"/>
      <c r="G219" s="17"/>
      <c r="H219" s="17">
        <f>SUMIF(Recodificada1!$H$210:$H$217,"&gt;0",Recodificada1!$H$210:$H$217)+$H$218</f>
        <v>0</v>
      </c>
      <c r="I219" s="18"/>
      <c r="J219" s="19"/>
      <c r="K219" s="19"/>
    </row>
    <row r="220" spans="1:11" x14ac:dyDescent="0.25">
      <c r="A220" s="20" t="s">
        <v>23</v>
      </c>
      <c r="B220" s="21"/>
      <c r="C220" s="20"/>
      <c r="D220" s="21" t="s">
        <v>6</v>
      </c>
      <c r="E220" s="21" t="s">
        <v>30</v>
      </c>
      <c r="F220" s="16">
        <f>$F$8</f>
        <v>24.18</v>
      </c>
      <c r="G220" s="17"/>
      <c r="H220" s="17">
        <f>+ROUND(H219*F220/100,2)</f>
        <v>0</v>
      </c>
      <c r="I220" s="18"/>
      <c r="J220" s="19"/>
      <c r="K220" s="19"/>
    </row>
    <row r="221" spans="1:11" x14ac:dyDescent="0.25">
      <c r="A221" s="20" t="s">
        <v>23</v>
      </c>
      <c r="B221" s="21"/>
      <c r="C221" s="20"/>
      <c r="D221" s="21" t="s">
        <v>33</v>
      </c>
      <c r="E221" s="21" t="s">
        <v>32</v>
      </c>
      <c r="F221" s="16"/>
      <c r="G221" s="17"/>
      <c r="H221" s="17">
        <f>+H219+H220</f>
        <v>0</v>
      </c>
      <c r="I221" s="18"/>
      <c r="J221" s="19"/>
      <c r="K221" s="19"/>
    </row>
    <row r="222" spans="1:11" x14ac:dyDescent="0.25">
      <c r="A222" s="6" t="s">
        <v>193</v>
      </c>
      <c r="B222" s="7" t="s">
        <v>192</v>
      </c>
      <c r="C222" s="6"/>
      <c r="D222" s="7"/>
      <c r="E222" s="7" t="s">
        <v>36</v>
      </c>
      <c r="F222" s="16" t="s">
        <v>20</v>
      </c>
      <c r="G222" s="17"/>
      <c r="H222" s="17"/>
      <c r="I222" s="18" t="s">
        <v>21</v>
      </c>
      <c r="J222" s="19" t="s">
        <v>37</v>
      </c>
      <c r="K222" s="19">
        <v>95349</v>
      </c>
    </row>
    <row r="223" spans="1:11" x14ac:dyDescent="0.25">
      <c r="A223" s="20" t="s">
        <v>23</v>
      </c>
      <c r="B223" s="21">
        <v>1</v>
      </c>
      <c r="C223" s="20" t="s">
        <v>185</v>
      </c>
      <c r="D223" s="21" t="s">
        <v>186</v>
      </c>
      <c r="E223" s="21" t="s">
        <v>36</v>
      </c>
      <c r="F223" s="16">
        <v>4.1000000000000003E-3</v>
      </c>
      <c r="G223" s="17"/>
      <c r="H223" s="17">
        <f>+ROUND(F223*G223,2)</f>
        <v>0</v>
      </c>
      <c r="I223" s="18" t="s">
        <v>40</v>
      </c>
      <c r="J223" s="19" t="s">
        <v>37</v>
      </c>
      <c r="K223" s="19">
        <v>4095</v>
      </c>
    </row>
    <row r="224" spans="1:11" x14ac:dyDescent="0.25">
      <c r="A224" s="20" t="s">
        <v>23</v>
      </c>
      <c r="B224" s="21"/>
      <c r="C224" s="20"/>
      <c r="D224" s="21" t="s">
        <v>29</v>
      </c>
      <c r="E224" s="21" t="s">
        <v>30</v>
      </c>
      <c r="F224" s="16">
        <f>$H$8</f>
        <v>111.86</v>
      </c>
      <c r="G224" s="17"/>
      <c r="H224" s="17">
        <f>ROUND(F224*G224/100,2)</f>
        <v>0</v>
      </c>
      <c r="I224" s="18"/>
      <c r="J224" s="19"/>
      <c r="K224" s="19"/>
    </row>
    <row r="225" spans="1:11" x14ac:dyDescent="0.25">
      <c r="A225" s="20" t="s">
        <v>23</v>
      </c>
      <c r="B225" s="21"/>
      <c r="C225" s="20"/>
      <c r="D225" s="21" t="s">
        <v>31</v>
      </c>
      <c r="E225" s="21" t="s">
        <v>32</v>
      </c>
      <c r="F225" s="16"/>
      <c r="G225" s="17"/>
      <c r="H225" s="17">
        <f>SUMIF(Recodificada1!$H$223:$H$223,"&gt;0",Recodificada1!$H$223:$H$223)+$H$224</f>
        <v>0</v>
      </c>
      <c r="I225" s="18"/>
      <c r="J225" s="19"/>
      <c r="K225" s="19"/>
    </row>
    <row r="226" spans="1:11" x14ac:dyDescent="0.25">
      <c r="A226" s="20" t="s">
        <v>23</v>
      </c>
      <c r="B226" s="21"/>
      <c r="C226" s="20"/>
      <c r="D226" s="21" t="s">
        <v>6</v>
      </c>
      <c r="E226" s="21" t="s">
        <v>30</v>
      </c>
      <c r="F226" s="16">
        <f>$F$8</f>
        <v>24.18</v>
      </c>
      <c r="G226" s="17"/>
      <c r="H226" s="17">
        <f>+ROUND(H225*F226/100,2)</f>
        <v>0</v>
      </c>
      <c r="I226" s="18"/>
      <c r="J226" s="19"/>
      <c r="K226" s="19"/>
    </row>
    <row r="227" spans="1:11" x14ac:dyDescent="0.25">
      <c r="A227" s="20" t="s">
        <v>23</v>
      </c>
      <c r="B227" s="21"/>
      <c r="C227" s="20"/>
      <c r="D227" s="21" t="s">
        <v>33</v>
      </c>
      <c r="E227" s="21" t="s">
        <v>32</v>
      </c>
      <c r="F227" s="16"/>
      <c r="G227" s="17"/>
      <c r="H227" s="17">
        <f>+H225+H226</f>
        <v>0</v>
      </c>
      <c r="I227" s="18"/>
      <c r="J227" s="19"/>
      <c r="K227" s="19"/>
    </row>
    <row r="228" spans="1:11" x14ac:dyDescent="0.25">
      <c r="A228" s="6" t="s">
        <v>194</v>
      </c>
      <c r="B228" s="7" t="s">
        <v>175</v>
      </c>
      <c r="C228" s="6"/>
      <c r="D228" s="7"/>
      <c r="E228" s="7" t="s">
        <v>36</v>
      </c>
      <c r="F228" s="16" t="s">
        <v>20</v>
      </c>
      <c r="G228" s="17"/>
      <c r="H228" s="17"/>
      <c r="I228" s="18" t="s">
        <v>21</v>
      </c>
      <c r="J228" s="19" t="s">
        <v>37</v>
      </c>
      <c r="K228" s="19">
        <v>92133</v>
      </c>
    </row>
    <row r="229" spans="1:11" x14ac:dyDescent="0.25">
      <c r="A229" s="20" t="s">
        <v>23</v>
      </c>
      <c r="B229" s="21">
        <v>3</v>
      </c>
      <c r="C229" s="20" t="s">
        <v>195</v>
      </c>
      <c r="D229" s="21" t="s">
        <v>196</v>
      </c>
      <c r="E229" s="21" t="s">
        <v>197</v>
      </c>
      <c r="F229" s="16">
        <v>4.8000000000000001E-5</v>
      </c>
      <c r="G229" s="17"/>
      <c r="H229" s="17">
        <f>+ROUND(F229*G229,2)</f>
        <v>0</v>
      </c>
      <c r="I229" s="18" t="s">
        <v>27</v>
      </c>
      <c r="J229" s="19" t="s">
        <v>37</v>
      </c>
      <c r="K229" s="19">
        <v>1159</v>
      </c>
    </row>
    <row r="230" spans="1:11" x14ac:dyDescent="0.25">
      <c r="A230" s="20" t="s">
        <v>23</v>
      </c>
      <c r="B230" s="21"/>
      <c r="C230" s="20"/>
      <c r="D230" s="21" t="s">
        <v>29</v>
      </c>
      <c r="E230" s="21" t="s">
        <v>30</v>
      </c>
      <c r="F230" s="16">
        <f>$H$8</f>
        <v>111.86</v>
      </c>
      <c r="G230" s="17"/>
      <c r="H230" s="17">
        <f>ROUND(F230*G230/100,2)</f>
        <v>0</v>
      </c>
      <c r="I230" s="18"/>
      <c r="J230" s="19"/>
      <c r="K230" s="19"/>
    </row>
    <row r="231" spans="1:11" x14ac:dyDescent="0.25">
      <c r="A231" s="20" t="s">
        <v>23</v>
      </c>
      <c r="B231" s="21"/>
      <c r="C231" s="20"/>
      <c r="D231" s="21" t="s">
        <v>31</v>
      </c>
      <c r="E231" s="21" t="s">
        <v>32</v>
      </c>
      <c r="F231" s="16"/>
      <c r="G231" s="17"/>
      <c r="H231" s="17">
        <f>SUMIF(Recodificada1!$H$229,"&gt;0",Recodificada1!$H$229)+$H$230</f>
        <v>0</v>
      </c>
      <c r="I231" s="18"/>
      <c r="J231" s="19"/>
      <c r="K231" s="19"/>
    </row>
    <row r="232" spans="1:11" x14ac:dyDescent="0.25">
      <c r="A232" s="20" t="s">
        <v>23</v>
      </c>
      <c r="B232" s="21"/>
      <c r="C232" s="20"/>
      <c r="D232" s="21" t="s">
        <v>6</v>
      </c>
      <c r="E232" s="21" t="s">
        <v>30</v>
      </c>
      <c r="F232" s="16">
        <f>$F$8</f>
        <v>24.18</v>
      </c>
      <c r="G232" s="17"/>
      <c r="H232" s="17">
        <f>+ROUND(H231*F232/100,2)</f>
        <v>0</v>
      </c>
      <c r="I232" s="18"/>
      <c r="J232" s="19"/>
      <c r="K232" s="19"/>
    </row>
    <row r="233" spans="1:11" x14ac:dyDescent="0.25">
      <c r="A233" s="20" t="s">
        <v>23</v>
      </c>
      <c r="B233" s="21"/>
      <c r="C233" s="20"/>
      <c r="D233" s="21" t="s">
        <v>33</v>
      </c>
      <c r="E233" s="21" t="s">
        <v>32</v>
      </c>
      <c r="F233" s="16"/>
      <c r="G233" s="17"/>
      <c r="H233" s="17">
        <f>+H231+H232</f>
        <v>0</v>
      </c>
      <c r="I233" s="18"/>
      <c r="J233" s="19"/>
      <c r="K233" s="19"/>
    </row>
    <row r="234" spans="1:11" x14ac:dyDescent="0.25">
      <c r="A234" s="6" t="s">
        <v>198</v>
      </c>
      <c r="B234" s="7" t="s">
        <v>177</v>
      </c>
      <c r="C234" s="6"/>
      <c r="D234" s="7"/>
      <c r="E234" s="7" t="s">
        <v>36</v>
      </c>
      <c r="F234" s="16" t="s">
        <v>20</v>
      </c>
      <c r="G234" s="17"/>
      <c r="H234" s="17"/>
      <c r="I234" s="18" t="s">
        <v>21</v>
      </c>
      <c r="J234" s="19" t="s">
        <v>37</v>
      </c>
      <c r="K234" s="19">
        <v>92134</v>
      </c>
    </row>
    <row r="235" spans="1:11" x14ac:dyDescent="0.25">
      <c r="A235" s="20" t="s">
        <v>23</v>
      </c>
      <c r="B235" s="21">
        <v>3</v>
      </c>
      <c r="C235" s="20" t="s">
        <v>195</v>
      </c>
      <c r="D235" s="21" t="s">
        <v>196</v>
      </c>
      <c r="E235" s="21" t="s">
        <v>197</v>
      </c>
      <c r="F235" s="16">
        <v>7.6000000000000001E-6</v>
      </c>
      <c r="G235" s="17"/>
      <c r="H235" s="17">
        <f>+ROUND(F235*G235,2)</f>
        <v>0</v>
      </c>
      <c r="I235" s="18" t="s">
        <v>27</v>
      </c>
      <c r="J235" s="19" t="s">
        <v>37</v>
      </c>
      <c r="K235" s="19">
        <v>1159</v>
      </c>
    </row>
    <row r="236" spans="1:11" x14ac:dyDescent="0.25">
      <c r="A236" s="20" t="s">
        <v>23</v>
      </c>
      <c r="B236" s="21"/>
      <c r="C236" s="20"/>
      <c r="D236" s="21" t="s">
        <v>29</v>
      </c>
      <c r="E236" s="21" t="s">
        <v>30</v>
      </c>
      <c r="F236" s="16">
        <f>$H$8</f>
        <v>111.86</v>
      </c>
      <c r="G236" s="17"/>
      <c r="H236" s="17">
        <f>ROUND(F236*G236/100,2)</f>
        <v>0</v>
      </c>
      <c r="I236" s="18"/>
      <c r="J236" s="19"/>
      <c r="K236" s="19"/>
    </row>
    <row r="237" spans="1:11" x14ac:dyDescent="0.25">
      <c r="A237" s="20" t="s">
        <v>23</v>
      </c>
      <c r="B237" s="21"/>
      <c r="C237" s="20"/>
      <c r="D237" s="21" t="s">
        <v>31</v>
      </c>
      <c r="E237" s="21" t="s">
        <v>32</v>
      </c>
      <c r="F237" s="16"/>
      <c r="G237" s="17"/>
      <c r="H237" s="17">
        <f>SUMIF(Recodificada1!$H$235,"&gt;0",Recodificada1!$H$235)+$H$236</f>
        <v>0</v>
      </c>
      <c r="I237" s="18"/>
      <c r="J237" s="19"/>
      <c r="K237" s="19"/>
    </row>
    <row r="238" spans="1:11" x14ac:dyDescent="0.25">
      <c r="A238" s="20" t="s">
        <v>23</v>
      </c>
      <c r="B238" s="21"/>
      <c r="C238" s="20"/>
      <c r="D238" s="21" t="s">
        <v>6</v>
      </c>
      <c r="E238" s="21" t="s">
        <v>30</v>
      </c>
      <c r="F238" s="16">
        <f>$F$8</f>
        <v>24.18</v>
      </c>
      <c r="G238" s="17"/>
      <c r="H238" s="17">
        <f>+ROUND(H237*F238/100,2)</f>
        <v>0</v>
      </c>
      <c r="I238" s="18"/>
      <c r="J238" s="19"/>
      <c r="K238" s="19"/>
    </row>
    <row r="239" spans="1:11" x14ac:dyDescent="0.25">
      <c r="A239" s="20" t="s">
        <v>23</v>
      </c>
      <c r="B239" s="21"/>
      <c r="C239" s="20"/>
      <c r="D239" s="21" t="s">
        <v>33</v>
      </c>
      <c r="E239" s="21" t="s">
        <v>32</v>
      </c>
      <c r="F239" s="16"/>
      <c r="G239" s="17"/>
      <c r="H239" s="17">
        <f>+H237+H238</f>
        <v>0</v>
      </c>
      <c r="I239" s="18"/>
      <c r="J239" s="19"/>
      <c r="K239" s="19"/>
    </row>
    <row r="240" spans="1:11" x14ac:dyDescent="0.25">
      <c r="A240" s="6" t="s">
        <v>199</v>
      </c>
      <c r="B240" s="7" t="s">
        <v>179</v>
      </c>
      <c r="C240" s="6"/>
      <c r="D240" s="7"/>
      <c r="E240" s="7" t="s">
        <v>36</v>
      </c>
      <c r="F240" s="16" t="s">
        <v>20</v>
      </c>
      <c r="G240" s="17"/>
      <c r="H240" s="17"/>
      <c r="I240" s="18" t="s">
        <v>21</v>
      </c>
      <c r="J240" s="19" t="s">
        <v>37</v>
      </c>
      <c r="K240" s="19">
        <v>92135</v>
      </c>
    </row>
    <row r="241" spans="1:11" x14ac:dyDescent="0.25">
      <c r="A241" s="20" t="s">
        <v>23</v>
      </c>
      <c r="B241" s="21">
        <v>3</v>
      </c>
      <c r="C241" s="20" t="s">
        <v>195</v>
      </c>
      <c r="D241" s="21" t="s">
        <v>196</v>
      </c>
      <c r="E241" s="21" t="s">
        <v>197</v>
      </c>
      <c r="F241" s="16">
        <v>6.0000000000000002E-6</v>
      </c>
      <c r="G241" s="17"/>
      <c r="H241" s="17">
        <f>+ROUND(F241*G241,2)</f>
        <v>0</v>
      </c>
      <c r="I241" s="18" t="s">
        <v>27</v>
      </c>
      <c r="J241" s="19" t="s">
        <v>37</v>
      </c>
      <c r="K241" s="19">
        <v>1159</v>
      </c>
    </row>
    <row r="242" spans="1:11" x14ac:dyDescent="0.25">
      <c r="A242" s="20" t="s">
        <v>23</v>
      </c>
      <c r="B242" s="21"/>
      <c r="C242" s="20"/>
      <c r="D242" s="21" t="s">
        <v>29</v>
      </c>
      <c r="E242" s="21" t="s">
        <v>30</v>
      </c>
      <c r="F242" s="16">
        <f>$H$8</f>
        <v>111.86</v>
      </c>
      <c r="G242" s="17"/>
      <c r="H242" s="17">
        <f>ROUND(F242*G242/100,2)</f>
        <v>0</v>
      </c>
      <c r="I242" s="18"/>
      <c r="J242" s="19"/>
      <c r="K242" s="19"/>
    </row>
    <row r="243" spans="1:11" x14ac:dyDescent="0.25">
      <c r="A243" s="20" t="s">
        <v>23</v>
      </c>
      <c r="B243" s="21"/>
      <c r="C243" s="20"/>
      <c r="D243" s="21" t="s">
        <v>31</v>
      </c>
      <c r="E243" s="21" t="s">
        <v>32</v>
      </c>
      <c r="F243" s="16"/>
      <c r="G243" s="17"/>
      <c r="H243" s="17">
        <f>SUMIF(Recodificada1!$H$241,"&gt;0",Recodificada1!$H$241)+$H$242</f>
        <v>0</v>
      </c>
      <c r="I243" s="18"/>
      <c r="J243" s="19"/>
      <c r="K243" s="19"/>
    </row>
    <row r="244" spans="1:11" x14ac:dyDescent="0.25">
      <c r="A244" s="20" t="s">
        <v>23</v>
      </c>
      <c r="B244" s="21"/>
      <c r="C244" s="20"/>
      <c r="D244" s="21" t="s">
        <v>6</v>
      </c>
      <c r="E244" s="21" t="s">
        <v>30</v>
      </c>
      <c r="F244" s="16">
        <f>$F$8</f>
        <v>24.18</v>
      </c>
      <c r="G244" s="17"/>
      <c r="H244" s="17">
        <f>+ROUND(H243*F244/100,2)</f>
        <v>0</v>
      </c>
      <c r="I244" s="18"/>
      <c r="J244" s="19"/>
      <c r="K244" s="19"/>
    </row>
    <row r="245" spans="1:11" x14ac:dyDescent="0.25">
      <c r="A245" s="20" t="s">
        <v>23</v>
      </c>
      <c r="B245" s="21"/>
      <c r="C245" s="20"/>
      <c r="D245" s="21" t="s">
        <v>33</v>
      </c>
      <c r="E245" s="21" t="s">
        <v>32</v>
      </c>
      <c r="F245" s="16"/>
      <c r="G245" s="17"/>
      <c r="H245" s="17">
        <f>+H243+H244</f>
        <v>0</v>
      </c>
      <c r="I245" s="18"/>
      <c r="J245" s="19"/>
      <c r="K245" s="19"/>
    </row>
    <row r="246" spans="1:11" x14ac:dyDescent="0.25">
      <c r="A246" s="6" t="s">
        <v>200</v>
      </c>
      <c r="B246" s="7" t="s">
        <v>181</v>
      </c>
      <c r="C246" s="6"/>
      <c r="D246" s="7"/>
      <c r="E246" s="7" t="s">
        <v>36</v>
      </c>
      <c r="F246" s="16" t="s">
        <v>20</v>
      </c>
      <c r="G246" s="17"/>
      <c r="H246" s="17"/>
      <c r="I246" s="18" t="s">
        <v>21</v>
      </c>
      <c r="J246" s="19" t="s">
        <v>37</v>
      </c>
      <c r="K246" s="19">
        <v>92136</v>
      </c>
    </row>
    <row r="247" spans="1:11" x14ac:dyDescent="0.25">
      <c r="A247" s="20" t="s">
        <v>23</v>
      </c>
      <c r="B247" s="21">
        <v>3</v>
      </c>
      <c r="C247" s="20" t="s">
        <v>195</v>
      </c>
      <c r="D247" s="21" t="s">
        <v>196</v>
      </c>
      <c r="E247" s="21" t="s">
        <v>197</v>
      </c>
      <c r="F247" s="16">
        <v>6.0000000000000002E-5</v>
      </c>
      <c r="G247" s="17"/>
      <c r="H247" s="17">
        <f>+ROUND(F247*G247,2)</f>
        <v>0</v>
      </c>
      <c r="I247" s="18" t="s">
        <v>27</v>
      </c>
      <c r="J247" s="19" t="s">
        <v>37</v>
      </c>
      <c r="K247" s="19">
        <v>1159</v>
      </c>
    </row>
    <row r="248" spans="1:11" x14ac:dyDescent="0.25">
      <c r="A248" s="20" t="s">
        <v>23</v>
      </c>
      <c r="B248" s="21"/>
      <c r="C248" s="20"/>
      <c r="D248" s="21" t="s">
        <v>29</v>
      </c>
      <c r="E248" s="21" t="s">
        <v>30</v>
      </c>
      <c r="F248" s="16">
        <f>$H$8</f>
        <v>111.86</v>
      </c>
      <c r="G248" s="17"/>
      <c r="H248" s="17">
        <f>ROUND(F248*G248/100,2)</f>
        <v>0</v>
      </c>
      <c r="I248" s="18"/>
      <c r="J248" s="19"/>
      <c r="K248" s="19"/>
    </row>
    <row r="249" spans="1:11" x14ac:dyDescent="0.25">
      <c r="A249" s="20" t="s">
        <v>23</v>
      </c>
      <c r="B249" s="21"/>
      <c r="C249" s="20"/>
      <c r="D249" s="21" t="s">
        <v>31</v>
      </c>
      <c r="E249" s="21" t="s">
        <v>32</v>
      </c>
      <c r="F249" s="16"/>
      <c r="G249" s="17"/>
      <c r="H249" s="17">
        <f>SUMIF(Recodificada1!$H$247,"&gt;0",Recodificada1!$H$247)+$H$248</f>
        <v>0</v>
      </c>
      <c r="I249" s="18"/>
      <c r="J249" s="19"/>
      <c r="K249" s="19"/>
    </row>
    <row r="250" spans="1:11" x14ac:dyDescent="0.25">
      <c r="A250" s="20" t="s">
        <v>23</v>
      </c>
      <c r="B250" s="21"/>
      <c r="C250" s="20"/>
      <c r="D250" s="21" t="s">
        <v>6</v>
      </c>
      <c r="E250" s="21" t="s">
        <v>30</v>
      </c>
      <c r="F250" s="16">
        <f>$F$8</f>
        <v>24.18</v>
      </c>
      <c r="G250" s="17"/>
      <c r="H250" s="17">
        <f>+ROUND(H249*F250/100,2)</f>
        <v>0</v>
      </c>
      <c r="I250" s="18"/>
      <c r="J250" s="19"/>
      <c r="K250" s="19"/>
    </row>
    <row r="251" spans="1:11" x14ac:dyDescent="0.25">
      <c r="A251" s="20" t="s">
        <v>23</v>
      </c>
      <c r="B251" s="21"/>
      <c r="C251" s="20"/>
      <c r="D251" s="21" t="s">
        <v>33</v>
      </c>
      <c r="E251" s="21" t="s">
        <v>32</v>
      </c>
      <c r="F251" s="16"/>
      <c r="G251" s="17"/>
      <c r="H251" s="17">
        <f>+H249+H250</f>
        <v>0</v>
      </c>
      <c r="I251" s="18"/>
      <c r="J251" s="19"/>
      <c r="K251" s="19"/>
    </row>
    <row r="252" spans="1:11" x14ac:dyDescent="0.25">
      <c r="A252" s="6" t="s">
        <v>201</v>
      </c>
      <c r="B252" s="7" t="s">
        <v>183</v>
      </c>
      <c r="C252" s="6"/>
      <c r="D252" s="7"/>
      <c r="E252" s="7" t="s">
        <v>36</v>
      </c>
      <c r="F252" s="16" t="s">
        <v>20</v>
      </c>
      <c r="G252" s="17"/>
      <c r="H252" s="17"/>
      <c r="I252" s="18" t="s">
        <v>21</v>
      </c>
      <c r="J252" s="19" t="s">
        <v>37</v>
      </c>
      <c r="K252" s="19">
        <v>92137</v>
      </c>
    </row>
    <row r="253" spans="1:11" x14ac:dyDescent="0.25">
      <c r="A253" s="20" t="s">
        <v>23</v>
      </c>
      <c r="B253" s="21">
        <v>2</v>
      </c>
      <c r="C253" s="20" t="s">
        <v>202</v>
      </c>
      <c r="D253" s="21" t="s">
        <v>203</v>
      </c>
      <c r="E253" s="21" t="s">
        <v>204</v>
      </c>
      <c r="F253" s="16">
        <v>5.89</v>
      </c>
      <c r="G253" s="17"/>
      <c r="H253" s="17">
        <f>+ROUND(F253*G253,2)</f>
        <v>0</v>
      </c>
      <c r="I253" s="18" t="s">
        <v>78</v>
      </c>
      <c r="J253" s="19" t="s">
        <v>37</v>
      </c>
      <c r="K253" s="19">
        <v>4221</v>
      </c>
    </row>
    <row r="254" spans="1:11" x14ac:dyDescent="0.25">
      <c r="A254" s="20" t="s">
        <v>23</v>
      </c>
      <c r="B254" s="21"/>
      <c r="C254" s="20"/>
      <c r="D254" s="21" t="s">
        <v>29</v>
      </c>
      <c r="E254" s="21" t="s">
        <v>30</v>
      </c>
      <c r="F254" s="16">
        <f>$H$8</f>
        <v>111.86</v>
      </c>
      <c r="G254" s="17"/>
      <c r="H254" s="17">
        <f>ROUND(F254*G254/100,2)</f>
        <v>0</v>
      </c>
      <c r="I254" s="18"/>
      <c r="J254" s="19"/>
      <c r="K254" s="19"/>
    </row>
    <row r="255" spans="1:11" x14ac:dyDescent="0.25">
      <c r="A255" s="20" t="s">
        <v>23</v>
      </c>
      <c r="B255" s="21"/>
      <c r="C255" s="20"/>
      <c r="D255" s="21" t="s">
        <v>31</v>
      </c>
      <c r="E255" s="21" t="s">
        <v>32</v>
      </c>
      <c r="F255" s="16"/>
      <c r="G255" s="17"/>
      <c r="H255" s="17">
        <f>SUMIF(Recodificada1!$H$253,"&gt;0",Recodificada1!$H$253)+$H$254</f>
        <v>0</v>
      </c>
      <c r="I255" s="18"/>
      <c r="J255" s="19"/>
      <c r="K255" s="19"/>
    </row>
    <row r="256" spans="1:11" x14ac:dyDescent="0.25">
      <c r="A256" s="20" t="s">
        <v>23</v>
      </c>
      <c r="B256" s="21"/>
      <c r="C256" s="20"/>
      <c r="D256" s="21" t="s">
        <v>6</v>
      </c>
      <c r="E256" s="21" t="s">
        <v>30</v>
      </c>
      <c r="F256" s="16">
        <f>$F$8</f>
        <v>24.18</v>
      </c>
      <c r="G256" s="17"/>
      <c r="H256" s="17">
        <f>+ROUND(H255*F256/100,2)</f>
        <v>0</v>
      </c>
      <c r="I256" s="18"/>
      <c r="J256" s="19"/>
      <c r="K256" s="19"/>
    </row>
    <row r="257" spans="1:11" x14ac:dyDescent="0.25">
      <c r="A257" s="20" t="s">
        <v>23</v>
      </c>
      <c r="B257" s="21"/>
      <c r="C257" s="20"/>
      <c r="D257" s="21" t="s">
        <v>33</v>
      </c>
      <c r="E257" s="21" t="s">
        <v>32</v>
      </c>
      <c r="F257" s="16"/>
      <c r="G257" s="17"/>
      <c r="H257" s="17">
        <f>+H255+H256</f>
        <v>0</v>
      </c>
      <c r="I257" s="18"/>
      <c r="J257" s="19"/>
      <c r="K257" s="19"/>
    </row>
    <row r="258" spans="1:11" x14ac:dyDescent="0.25">
      <c r="A258" s="6" t="s">
        <v>205</v>
      </c>
      <c r="B258" s="7" t="s">
        <v>169</v>
      </c>
      <c r="C258" s="6"/>
      <c r="D258" s="7"/>
      <c r="E258" s="7" t="s">
        <v>170</v>
      </c>
      <c r="F258" s="16" t="s">
        <v>20</v>
      </c>
      <c r="G258" s="17"/>
      <c r="H258" s="17"/>
      <c r="I258" s="18" t="s">
        <v>21</v>
      </c>
      <c r="J258" s="19" t="s">
        <v>37</v>
      </c>
      <c r="K258" s="19">
        <v>92139</v>
      </c>
    </row>
    <row r="259" spans="1:11" x14ac:dyDescent="0.25">
      <c r="A259" s="20" t="s">
        <v>23</v>
      </c>
      <c r="B259" s="21" t="s">
        <v>55</v>
      </c>
      <c r="C259" s="20" t="s">
        <v>172</v>
      </c>
      <c r="D259" s="21" t="s">
        <v>173</v>
      </c>
      <c r="E259" s="21" t="s">
        <v>36</v>
      </c>
      <c r="F259" s="16">
        <v>1</v>
      </c>
      <c r="G259" s="17"/>
      <c r="H259" s="17">
        <f>+ROUND(F259*G259,2)</f>
        <v>0</v>
      </c>
      <c r="I259" s="18" t="s">
        <v>58</v>
      </c>
      <c r="J259" s="19" t="s">
        <v>37</v>
      </c>
      <c r="K259" s="19">
        <v>88284</v>
      </c>
    </row>
    <row r="260" spans="1:11" x14ac:dyDescent="0.25">
      <c r="A260" s="20" t="s">
        <v>23</v>
      </c>
      <c r="B260" s="21" t="s">
        <v>55</v>
      </c>
      <c r="C260" s="20" t="s">
        <v>174</v>
      </c>
      <c r="D260" s="21" t="s">
        <v>175</v>
      </c>
      <c r="E260" s="21" t="s">
        <v>36</v>
      </c>
      <c r="F260" s="16">
        <v>1</v>
      </c>
      <c r="G260" s="17"/>
      <c r="H260" s="17">
        <f>+ROUND(F260*G260,2)</f>
        <v>0</v>
      </c>
      <c r="I260" s="18" t="s">
        <v>58</v>
      </c>
      <c r="J260" s="19" t="s">
        <v>37</v>
      </c>
      <c r="K260" s="19">
        <v>92133</v>
      </c>
    </row>
    <row r="261" spans="1:11" x14ac:dyDescent="0.25">
      <c r="A261" s="20" t="s">
        <v>23</v>
      </c>
      <c r="B261" s="21" t="s">
        <v>55</v>
      </c>
      <c r="C261" s="20" t="s">
        <v>176</v>
      </c>
      <c r="D261" s="21" t="s">
        <v>177</v>
      </c>
      <c r="E261" s="21" t="s">
        <v>36</v>
      </c>
      <c r="F261" s="16">
        <v>1</v>
      </c>
      <c r="G261" s="17"/>
      <c r="H261" s="17">
        <f>+ROUND(F261*G261,2)</f>
        <v>0</v>
      </c>
      <c r="I261" s="18" t="s">
        <v>58</v>
      </c>
      <c r="J261" s="19" t="s">
        <v>37</v>
      </c>
      <c r="K261" s="19">
        <v>92134</v>
      </c>
    </row>
    <row r="262" spans="1:11" x14ac:dyDescent="0.25">
      <c r="A262" s="20" t="s">
        <v>23</v>
      </c>
      <c r="B262" s="21" t="s">
        <v>55</v>
      </c>
      <c r="C262" s="20" t="s">
        <v>178</v>
      </c>
      <c r="D262" s="21" t="s">
        <v>179</v>
      </c>
      <c r="E262" s="21" t="s">
        <v>36</v>
      </c>
      <c r="F262" s="16">
        <v>1</v>
      </c>
      <c r="G262" s="17"/>
      <c r="H262" s="17">
        <f>+ROUND(F262*G262,2)</f>
        <v>0</v>
      </c>
      <c r="I262" s="18" t="s">
        <v>58</v>
      </c>
      <c r="J262" s="19" t="s">
        <v>37</v>
      </c>
      <c r="K262" s="19">
        <v>92135</v>
      </c>
    </row>
    <row r="263" spans="1:11" x14ac:dyDescent="0.25">
      <c r="A263" s="20" t="s">
        <v>23</v>
      </c>
      <c r="B263" s="21"/>
      <c r="C263" s="20"/>
      <c r="D263" s="21" t="s">
        <v>29</v>
      </c>
      <c r="E263" s="21" t="s">
        <v>30</v>
      </c>
      <c r="F263" s="16">
        <f>$H$8</f>
        <v>111.86</v>
      </c>
      <c r="G263" s="17"/>
      <c r="H263" s="17">
        <f>ROUND(F263*G263/100,2)</f>
        <v>0</v>
      </c>
      <c r="I263" s="18"/>
      <c r="J263" s="19"/>
      <c r="K263" s="19"/>
    </row>
    <row r="264" spans="1:11" x14ac:dyDescent="0.25">
      <c r="A264" s="20" t="s">
        <v>23</v>
      </c>
      <c r="B264" s="21"/>
      <c r="C264" s="20"/>
      <c r="D264" s="21" t="s">
        <v>31</v>
      </c>
      <c r="E264" s="21" t="s">
        <v>32</v>
      </c>
      <c r="F264" s="16"/>
      <c r="G264" s="17"/>
      <c r="H264" s="17">
        <f>SUMIF(Recodificada1!$H$259:$H$262,"&gt;0",Recodificada1!$H$259:$H$262)+$H$263</f>
        <v>0</v>
      </c>
      <c r="I264" s="18"/>
      <c r="J264" s="19"/>
      <c r="K264" s="19"/>
    </row>
    <row r="265" spans="1:11" x14ac:dyDescent="0.25">
      <c r="A265" s="20" t="s">
        <v>23</v>
      </c>
      <c r="B265" s="21"/>
      <c r="C265" s="20"/>
      <c r="D265" s="21" t="s">
        <v>6</v>
      </c>
      <c r="E265" s="21" t="s">
        <v>30</v>
      </c>
      <c r="F265" s="16">
        <f>$F$8</f>
        <v>24.18</v>
      </c>
      <c r="G265" s="17"/>
      <c r="H265" s="17">
        <f>+ROUND(H264*F265/100,2)</f>
        <v>0</v>
      </c>
      <c r="I265" s="18"/>
      <c r="J265" s="19"/>
      <c r="K265" s="19"/>
    </row>
    <row r="266" spans="1:11" x14ac:dyDescent="0.25">
      <c r="A266" s="20" t="s">
        <v>23</v>
      </c>
      <c r="B266" s="21"/>
      <c r="C266" s="20"/>
      <c r="D266" s="21" t="s">
        <v>33</v>
      </c>
      <c r="E266" s="21" t="s">
        <v>32</v>
      </c>
      <c r="F266" s="16"/>
      <c r="G266" s="17"/>
      <c r="H266" s="17">
        <f>+H264+H265</f>
        <v>0</v>
      </c>
      <c r="I266" s="18"/>
      <c r="J266" s="19"/>
      <c r="K266" s="19"/>
    </row>
    <row r="267" spans="1:11" x14ac:dyDescent="0.25">
      <c r="A267" s="6" t="s">
        <v>206</v>
      </c>
      <c r="B267" s="7" t="s">
        <v>207</v>
      </c>
      <c r="C267" s="6"/>
      <c r="D267" s="7"/>
      <c r="E267" s="7" t="s">
        <v>26</v>
      </c>
      <c r="F267" s="16" t="s">
        <v>20</v>
      </c>
      <c r="G267" s="17"/>
      <c r="H267" s="17"/>
      <c r="I267" s="18" t="s">
        <v>21</v>
      </c>
      <c r="J267" s="19" t="s">
        <v>37</v>
      </c>
      <c r="K267" s="19">
        <v>5901</v>
      </c>
    </row>
    <row r="268" spans="1:11" x14ac:dyDescent="0.25">
      <c r="A268" s="20" t="s">
        <v>23</v>
      </c>
      <c r="B268" s="21" t="s">
        <v>55</v>
      </c>
      <c r="C268" s="20" t="s">
        <v>208</v>
      </c>
      <c r="D268" s="21" t="s">
        <v>209</v>
      </c>
      <c r="E268" s="21" t="s">
        <v>36</v>
      </c>
      <c r="F268" s="16">
        <v>1</v>
      </c>
      <c r="G268" s="17"/>
      <c r="H268" s="17">
        <f t="shared" ref="H268:H273" si="2">+ROUND(F268*G268,2)</f>
        <v>0</v>
      </c>
      <c r="I268" s="18" t="s">
        <v>58</v>
      </c>
      <c r="J268" s="19" t="s">
        <v>37</v>
      </c>
      <c r="K268" s="19">
        <v>53831</v>
      </c>
    </row>
    <row r="269" spans="1:11" x14ac:dyDescent="0.25">
      <c r="A269" s="20" t="s">
        <v>23</v>
      </c>
      <c r="B269" s="21" t="s">
        <v>55</v>
      </c>
      <c r="C269" s="20" t="s">
        <v>210</v>
      </c>
      <c r="D269" s="21" t="s">
        <v>211</v>
      </c>
      <c r="E269" s="21" t="s">
        <v>36</v>
      </c>
      <c r="F269" s="16">
        <v>1</v>
      </c>
      <c r="G269" s="17"/>
      <c r="H269" s="17">
        <f t="shared" si="2"/>
        <v>0</v>
      </c>
      <c r="I269" s="18" t="s">
        <v>58</v>
      </c>
      <c r="J269" s="19" t="s">
        <v>37</v>
      </c>
      <c r="K269" s="19">
        <v>5763</v>
      </c>
    </row>
    <row r="270" spans="1:11" x14ac:dyDescent="0.25">
      <c r="A270" s="20" t="s">
        <v>23</v>
      </c>
      <c r="B270" s="21" t="s">
        <v>55</v>
      </c>
      <c r="C270" s="20" t="s">
        <v>212</v>
      </c>
      <c r="D270" s="21" t="s">
        <v>213</v>
      </c>
      <c r="E270" s="21" t="s">
        <v>36</v>
      </c>
      <c r="F270" s="16">
        <v>1</v>
      </c>
      <c r="G270" s="17"/>
      <c r="H270" s="17">
        <f t="shared" si="2"/>
        <v>0</v>
      </c>
      <c r="I270" s="18" t="s">
        <v>58</v>
      </c>
      <c r="J270" s="19" t="s">
        <v>37</v>
      </c>
      <c r="K270" s="19">
        <v>88282</v>
      </c>
    </row>
    <row r="271" spans="1:11" x14ac:dyDescent="0.25">
      <c r="A271" s="20" t="s">
        <v>23</v>
      </c>
      <c r="B271" s="21" t="s">
        <v>55</v>
      </c>
      <c r="C271" s="20" t="s">
        <v>214</v>
      </c>
      <c r="D271" s="21" t="s">
        <v>215</v>
      </c>
      <c r="E271" s="21" t="s">
        <v>36</v>
      </c>
      <c r="F271" s="16">
        <v>1</v>
      </c>
      <c r="G271" s="17"/>
      <c r="H271" s="17">
        <f t="shared" si="2"/>
        <v>0</v>
      </c>
      <c r="I271" s="18" t="s">
        <v>58</v>
      </c>
      <c r="J271" s="19" t="s">
        <v>37</v>
      </c>
      <c r="K271" s="19">
        <v>91396</v>
      </c>
    </row>
    <row r="272" spans="1:11" x14ac:dyDescent="0.25">
      <c r="A272" s="20" t="s">
        <v>23</v>
      </c>
      <c r="B272" s="21" t="s">
        <v>55</v>
      </c>
      <c r="C272" s="20" t="s">
        <v>216</v>
      </c>
      <c r="D272" s="21" t="s">
        <v>217</v>
      </c>
      <c r="E272" s="21" t="s">
        <v>36</v>
      </c>
      <c r="F272" s="16">
        <v>1</v>
      </c>
      <c r="G272" s="17"/>
      <c r="H272" s="17">
        <f t="shared" si="2"/>
        <v>0</v>
      </c>
      <c r="I272" s="18" t="s">
        <v>58</v>
      </c>
      <c r="J272" s="19" t="s">
        <v>37</v>
      </c>
      <c r="K272" s="19">
        <v>91397</v>
      </c>
    </row>
    <row r="273" spans="1:11" x14ac:dyDescent="0.25">
      <c r="A273" s="20" t="s">
        <v>23</v>
      </c>
      <c r="B273" s="21" t="s">
        <v>55</v>
      </c>
      <c r="C273" s="20" t="s">
        <v>218</v>
      </c>
      <c r="D273" s="21" t="s">
        <v>219</v>
      </c>
      <c r="E273" s="21" t="s">
        <v>36</v>
      </c>
      <c r="F273" s="16">
        <v>1</v>
      </c>
      <c r="G273" s="17"/>
      <c r="H273" s="17">
        <f t="shared" si="2"/>
        <v>0</v>
      </c>
      <c r="I273" s="18" t="s">
        <v>58</v>
      </c>
      <c r="J273" s="19" t="s">
        <v>37</v>
      </c>
      <c r="K273" s="19">
        <v>91398</v>
      </c>
    </row>
    <row r="274" spans="1:11" x14ac:dyDescent="0.25">
      <c r="A274" s="20" t="s">
        <v>23</v>
      </c>
      <c r="B274" s="21"/>
      <c r="C274" s="20"/>
      <c r="D274" s="21" t="s">
        <v>29</v>
      </c>
      <c r="E274" s="21" t="s">
        <v>30</v>
      </c>
      <c r="F274" s="16">
        <f>$H$8</f>
        <v>111.86</v>
      </c>
      <c r="G274" s="17"/>
      <c r="H274" s="17">
        <f>ROUND(F274*G274/100,2)</f>
        <v>0</v>
      </c>
      <c r="I274" s="18"/>
      <c r="J274" s="19"/>
      <c r="K274" s="19"/>
    </row>
    <row r="275" spans="1:11" x14ac:dyDescent="0.25">
      <c r="A275" s="20" t="s">
        <v>23</v>
      </c>
      <c r="B275" s="21"/>
      <c r="C275" s="20"/>
      <c r="D275" s="21" t="s">
        <v>31</v>
      </c>
      <c r="E275" s="21" t="s">
        <v>32</v>
      </c>
      <c r="F275" s="16"/>
      <c r="G275" s="17"/>
      <c r="H275" s="17">
        <f>SUMIF(Recodificada1!$H$268:$H$273,"&gt;0",Recodificada1!$H$268:$H$273)+$H$274</f>
        <v>0</v>
      </c>
      <c r="I275" s="18"/>
      <c r="J275" s="19"/>
      <c r="K275" s="19"/>
    </row>
    <row r="276" spans="1:11" x14ac:dyDescent="0.25">
      <c r="A276" s="20" t="s">
        <v>23</v>
      </c>
      <c r="B276" s="21"/>
      <c r="C276" s="20"/>
      <c r="D276" s="21" t="s">
        <v>6</v>
      </c>
      <c r="E276" s="21" t="s">
        <v>30</v>
      </c>
      <c r="F276" s="16">
        <f>$F$8</f>
        <v>24.18</v>
      </c>
      <c r="G276" s="17"/>
      <c r="H276" s="17">
        <f>+ROUND(H275*F276/100,2)</f>
        <v>0</v>
      </c>
      <c r="I276" s="18"/>
      <c r="J276" s="19"/>
      <c r="K276" s="19"/>
    </row>
    <row r="277" spans="1:11" x14ac:dyDescent="0.25">
      <c r="A277" s="20" t="s">
        <v>23</v>
      </c>
      <c r="B277" s="21"/>
      <c r="C277" s="20"/>
      <c r="D277" s="21" t="s">
        <v>33</v>
      </c>
      <c r="E277" s="21" t="s">
        <v>32</v>
      </c>
      <c r="F277" s="16"/>
      <c r="G277" s="17"/>
      <c r="H277" s="17">
        <f>+H275+H276</f>
        <v>0</v>
      </c>
      <c r="I277" s="18"/>
      <c r="J277" s="19"/>
      <c r="K277" s="19"/>
    </row>
    <row r="278" spans="1:11" x14ac:dyDescent="0.25">
      <c r="A278" s="6" t="s">
        <v>220</v>
      </c>
      <c r="B278" s="7" t="s">
        <v>209</v>
      </c>
      <c r="C278" s="6"/>
      <c r="D278" s="7"/>
      <c r="E278" s="7" t="s">
        <v>36</v>
      </c>
      <c r="F278" s="16" t="s">
        <v>20</v>
      </c>
      <c r="G278" s="17"/>
      <c r="H278" s="17"/>
      <c r="I278" s="18" t="s">
        <v>21</v>
      </c>
      <c r="J278" s="19" t="s">
        <v>37</v>
      </c>
      <c r="K278" s="19">
        <v>53831</v>
      </c>
    </row>
    <row r="279" spans="1:11" x14ac:dyDescent="0.25">
      <c r="A279" s="20" t="s">
        <v>23</v>
      </c>
      <c r="B279" s="21">
        <v>2</v>
      </c>
      <c r="C279" s="20" t="s">
        <v>202</v>
      </c>
      <c r="D279" s="21" t="s">
        <v>203</v>
      </c>
      <c r="E279" s="21" t="s">
        <v>204</v>
      </c>
      <c r="F279" s="16">
        <v>32.159999999999997</v>
      </c>
      <c r="G279" s="17"/>
      <c r="H279" s="17">
        <f>+ROUND(F279*G279,2)</f>
        <v>0</v>
      </c>
      <c r="I279" s="18" t="s">
        <v>78</v>
      </c>
      <c r="J279" s="19" t="s">
        <v>37</v>
      </c>
      <c r="K279" s="19">
        <v>4221</v>
      </c>
    </row>
    <row r="280" spans="1:11" x14ac:dyDescent="0.25">
      <c r="A280" s="20" t="s">
        <v>23</v>
      </c>
      <c r="B280" s="21"/>
      <c r="C280" s="20"/>
      <c r="D280" s="21" t="s">
        <v>29</v>
      </c>
      <c r="E280" s="21" t="s">
        <v>30</v>
      </c>
      <c r="F280" s="16">
        <f>$H$8</f>
        <v>111.86</v>
      </c>
      <c r="G280" s="17"/>
      <c r="H280" s="17">
        <f>ROUND(F280*G280/100,2)</f>
        <v>0</v>
      </c>
      <c r="I280" s="18"/>
      <c r="J280" s="19"/>
      <c r="K280" s="19"/>
    </row>
    <row r="281" spans="1:11" x14ac:dyDescent="0.25">
      <c r="A281" s="20" t="s">
        <v>23</v>
      </c>
      <c r="B281" s="21"/>
      <c r="C281" s="20"/>
      <c r="D281" s="21" t="s">
        <v>31</v>
      </c>
      <c r="E281" s="21" t="s">
        <v>32</v>
      </c>
      <c r="F281" s="16"/>
      <c r="G281" s="17"/>
      <c r="H281" s="17">
        <f>SUMIF(Recodificada1!$H$279,"&gt;0",Recodificada1!$H$279)+$H$280</f>
        <v>0</v>
      </c>
      <c r="I281" s="18"/>
      <c r="J281" s="19"/>
      <c r="K281" s="19"/>
    </row>
    <row r="282" spans="1:11" x14ac:dyDescent="0.25">
      <c r="A282" s="20" t="s">
        <v>23</v>
      </c>
      <c r="B282" s="21"/>
      <c r="C282" s="20"/>
      <c r="D282" s="21" t="s">
        <v>6</v>
      </c>
      <c r="E282" s="21" t="s">
        <v>30</v>
      </c>
      <c r="F282" s="16">
        <f>$F$8</f>
        <v>24.18</v>
      </c>
      <c r="G282" s="17"/>
      <c r="H282" s="17">
        <f>+ROUND(H281*F282/100,2)</f>
        <v>0</v>
      </c>
      <c r="I282" s="18"/>
      <c r="J282" s="19"/>
      <c r="K282" s="19"/>
    </row>
    <row r="283" spans="1:11" x14ac:dyDescent="0.25">
      <c r="A283" s="20" t="s">
        <v>23</v>
      </c>
      <c r="B283" s="21"/>
      <c r="C283" s="20"/>
      <c r="D283" s="21" t="s">
        <v>33</v>
      </c>
      <c r="E283" s="21" t="s">
        <v>32</v>
      </c>
      <c r="F283" s="16"/>
      <c r="G283" s="17"/>
      <c r="H283" s="17">
        <f>+H281+H282</f>
        <v>0</v>
      </c>
      <c r="I283" s="18"/>
      <c r="J283" s="19"/>
      <c r="K283" s="19"/>
    </row>
    <row r="284" spans="1:11" x14ac:dyDescent="0.25">
      <c r="A284" s="6" t="s">
        <v>221</v>
      </c>
      <c r="B284" s="7" t="s">
        <v>211</v>
      </c>
      <c r="C284" s="6"/>
      <c r="D284" s="7"/>
      <c r="E284" s="7" t="s">
        <v>36</v>
      </c>
      <c r="F284" s="16" t="s">
        <v>20</v>
      </c>
      <c r="G284" s="17"/>
      <c r="H284" s="17"/>
      <c r="I284" s="18" t="s">
        <v>21</v>
      </c>
      <c r="J284" s="19" t="s">
        <v>37</v>
      </c>
      <c r="K284" s="19">
        <v>5763</v>
      </c>
    </row>
    <row r="285" spans="1:11" x14ac:dyDescent="0.25">
      <c r="A285" s="20" t="s">
        <v>23</v>
      </c>
      <c r="B285" s="21">
        <v>3</v>
      </c>
      <c r="C285" s="20" t="s">
        <v>222</v>
      </c>
      <c r="D285" s="21" t="s">
        <v>223</v>
      </c>
      <c r="E285" s="21" t="s">
        <v>197</v>
      </c>
      <c r="F285" s="16">
        <v>6.8899999999999994E-5</v>
      </c>
      <c r="G285" s="17"/>
      <c r="H285" s="17">
        <f>+ROUND(F285*G285,2)</f>
        <v>0</v>
      </c>
      <c r="I285" s="18" t="s">
        <v>27</v>
      </c>
      <c r="J285" s="19" t="s">
        <v>37</v>
      </c>
      <c r="K285" s="19">
        <v>37736</v>
      </c>
    </row>
    <row r="286" spans="1:11" x14ac:dyDescent="0.25">
      <c r="A286" s="20" t="s">
        <v>23</v>
      </c>
      <c r="B286" s="21">
        <v>3</v>
      </c>
      <c r="C286" s="20" t="s">
        <v>224</v>
      </c>
      <c r="D286" s="21" t="s">
        <v>225</v>
      </c>
      <c r="E286" s="21" t="s">
        <v>197</v>
      </c>
      <c r="F286" s="16">
        <v>6.4300000000000004E-5</v>
      </c>
      <c r="G286" s="17"/>
      <c r="H286" s="17">
        <f>+ROUND(F286*G286,2)</f>
        <v>0</v>
      </c>
      <c r="I286" s="18" t="s">
        <v>27</v>
      </c>
      <c r="J286" s="19" t="s">
        <v>37</v>
      </c>
      <c r="K286" s="19">
        <v>37758</v>
      </c>
    </row>
    <row r="287" spans="1:11" x14ac:dyDescent="0.25">
      <c r="A287" s="20" t="s">
        <v>23</v>
      </c>
      <c r="B287" s="21"/>
      <c r="C287" s="20"/>
      <c r="D287" s="21" t="s">
        <v>29</v>
      </c>
      <c r="E287" s="21" t="s">
        <v>30</v>
      </c>
      <c r="F287" s="16">
        <f>$H$8</f>
        <v>111.86</v>
      </c>
      <c r="G287" s="17"/>
      <c r="H287" s="17">
        <f>ROUND(F287*G287/100,2)</f>
        <v>0</v>
      </c>
      <c r="I287" s="18"/>
      <c r="J287" s="19"/>
      <c r="K287" s="19"/>
    </row>
    <row r="288" spans="1:11" x14ac:dyDescent="0.25">
      <c r="A288" s="20" t="s">
        <v>23</v>
      </c>
      <c r="B288" s="21"/>
      <c r="C288" s="20"/>
      <c r="D288" s="21" t="s">
        <v>31</v>
      </c>
      <c r="E288" s="21" t="s">
        <v>32</v>
      </c>
      <c r="F288" s="16"/>
      <c r="G288" s="17"/>
      <c r="H288" s="17">
        <f>SUMIF(Recodificada1!$H$285:$H$286,"&gt;0",Recodificada1!$H$285:$H$286)+$H$287</f>
        <v>0</v>
      </c>
      <c r="I288" s="18"/>
      <c r="J288" s="19"/>
      <c r="K288" s="19"/>
    </row>
    <row r="289" spans="1:11" x14ac:dyDescent="0.25">
      <c r="A289" s="20" t="s">
        <v>23</v>
      </c>
      <c r="B289" s="21"/>
      <c r="C289" s="20"/>
      <c r="D289" s="21" t="s">
        <v>6</v>
      </c>
      <c r="E289" s="21" t="s">
        <v>30</v>
      </c>
      <c r="F289" s="16">
        <f>$F$8</f>
        <v>24.18</v>
      </c>
      <c r="G289" s="17"/>
      <c r="H289" s="17">
        <f>+ROUND(H288*F289/100,2)</f>
        <v>0</v>
      </c>
      <c r="I289" s="18"/>
      <c r="J289" s="19"/>
      <c r="K289" s="19"/>
    </row>
    <row r="290" spans="1:11" x14ac:dyDescent="0.25">
      <c r="A290" s="20" t="s">
        <v>23</v>
      </c>
      <c r="B290" s="21"/>
      <c r="C290" s="20"/>
      <c r="D290" s="21" t="s">
        <v>33</v>
      </c>
      <c r="E290" s="21" t="s">
        <v>32</v>
      </c>
      <c r="F290" s="16"/>
      <c r="G290" s="17"/>
      <c r="H290" s="17">
        <f>+H288+H289</f>
        <v>0</v>
      </c>
      <c r="I290" s="18"/>
      <c r="J290" s="19"/>
      <c r="K290" s="19"/>
    </row>
    <row r="291" spans="1:11" x14ac:dyDescent="0.25">
      <c r="A291" s="6" t="s">
        <v>226</v>
      </c>
      <c r="B291" s="7" t="s">
        <v>213</v>
      </c>
      <c r="C291" s="6"/>
      <c r="D291" s="7"/>
      <c r="E291" s="7" t="s">
        <v>36</v>
      </c>
      <c r="F291" s="16" t="s">
        <v>20</v>
      </c>
      <c r="G291" s="17"/>
      <c r="H291" s="17"/>
      <c r="I291" s="18" t="s">
        <v>21</v>
      </c>
      <c r="J291" s="19" t="s">
        <v>37</v>
      </c>
      <c r="K291" s="19">
        <v>88282</v>
      </c>
    </row>
    <row r="292" spans="1:11" x14ac:dyDescent="0.25">
      <c r="A292" s="20" t="s">
        <v>23</v>
      </c>
      <c r="B292" s="21">
        <v>1</v>
      </c>
      <c r="C292" s="20" t="s">
        <v>227</v>
      </c>
      <c r="D292" s="21" t="s">
        <v>228</v>
      </c>
      <c r="E292" s="21" t="s">
        <v>36</v>
      </c>
      <c r="F292" s="16">
        <v>1</v>
      </c>
      <c r="G292" s="17"/>
      <c r="H292" s="17">
        <f>+ROUND(F292*G292,2)</f>
        <v>0</v>
      </c>
      <c r="I292" s="18" t="s">
        <v>40</v>
      </c>
      <c r="J292" s="19" t="s">
        <v>37</v>
      </c>
      <c r="K292" s="19">
        <v>4093</v>
      </c>
    </row>
    <row r="293" spans="1:11" x14ac:dyDescent="0.25">
      <c r="A293" s="20" t="s">
        <v>23</v>
      </c>
      <c r="B293" s="21">
        <v>5</v>
      </c>
      <c r="C293" s="20" t="s">
        <v>187</v>
      </c>
      <c r="D293" s="21" t="s">
        <v>188</v>
      </c>
      <c r="E293" s="21" t="s">
        <v>36</v>
      </c>
      <c r="F293" s="16">
        <v>1</v>
      </c>
      <c r="G293" s="17"/>
      <c r="H293" s="17">
        <f>+ROUND(F293*G293,2)</f>
        <v>0</v>
      </c>
      <c r="I293" s="18" t="s">
        <v>43</v>
      </c>
      <c r="J293" s="19" t="s">
        <v>37</v>
      </c>
      <c r="K293" s="19">
        <v>43464</v>
      </c>
    </row>
    <row r="294" spans="1:11" x14ac:dyDescent="0.25">
      <c r="A294" s="20" t="s">
        <v>23</v>
      </c>
      <c r="B294" s="21">
        <v>5</v>
      </c>
      <c r="C294" s="20" t="s">
        <v>189</v>
      </c>
      <c r="D294" s="21" t="s">
        <v>190</v>
      </c>
      <c r="E294" s="21" t="s">
        <v>36</v>
      </c>
      <c r="F294" s="16">
        <v>1</v>
      </c>
      <c r="G294" s="17"/>
      <c r="H294" s="17">
        <f>+ROUND(F294*G294,2)</f>
        <v>0</v>
      </c>
      <c r="I294" s="18" t="s">
        <v>43</v>
      </c>
      <c r="J294" s="19" t="s">
        <v>37</v>
      </c>
      <c r="K294" s="19">
        <v>43488</v>
      </c>
    </row>
    <row r="295" spans="1:11" x14ac:dyDescent="0.25">
      <c r="A295" s="20" t="s">
        <v>23</v>
      </c>
      <c r="B295" s="21">
        <v>4</v>
      </c>
      <c r="C295" s="20" t="s">
        <v>46</v>
      </c>
      <c r="D295" s="21" t="s">
        <v>47</v>
      </c>
      <c r="E295" s="21" t="s">
        <v>36</v>
      </c>
      <c r="F295" s="16">
        <v>1</v>
      </c>
      <c r="G295" s="17"/>
      <c r="H295" s="17">
        <f>+ROUND(F295*G295,2)</f>
        <v>0</v>
      </c>
      <c r="I295" s="18" t="s">
        <v>48</v>
      </c>
      <c r="J295" s="19" t="s">
        <v>37</v>
      </c>
      <c r="K295" s="19">
        <v>37370</v>
      </c>
    </row>
    <row r="296" spans="1:11" x14ac:dyDescent="0.25">
      <c r="A296" s="20" t="s">
        <v>23</v>
      </c>
      <c r="B296" s="21">
        <v>4</v>
      </c>
      <c r="C296" s="20" t="s">
        <v>49</v>
      </c>
      <c r="D296" s="21" t="s">
        <v>50</v>
      </c>
      <c r="E296" s="21" t="s">
        <v>36</v>
      </c>
      <c r="F296" s="16">
        <v>1</v>
      </c>
      <c r="G296" s="17"/>
      <c r="H296" s="17">
        <f>+ROUND(F296*G296,2)</f>
        <v>0</v>
      </c>
      <c r="I296" s="18" t="s">
        <v>48</v>
      </c>
      <c r="J296" s="19" t="s">
        <v>37</v>
      </c>
      <c r="K296" s="19">
        <v>37371</v>
      </c>
    </row>
    <row r="297" spans="1:11" x14ac:dyDescent="0.25">
      <c r="A297" s="20" t="s">
        <v>23</v>
      </c>
      <c r="B297" s="21">
        <v>4</v>
      </c>
      <c r="C297" s="20" t="s">
        <v>51</v>
      </c>
      <c r="D297" s="21" t="s">
        <v>52</v>
      </c>
      <c r="E297" s="21" t="s">
        <v>36</v>
      </c>
      <c r="F297" s="16">
        <v>1</v>
      </c>
      <c r="G297" s="17"/>
      <c r="H297" s="17">
        <f>+ROUND(F297*G297,2)</f>
        <v>0</v>
      </c>
      <c r="I297" s="18" t="s">
        <v>48</v>
      </c>
      <c r="J297" s="19" t="s">
        <v>37</v>
      </c>
      <c r="K297" s="19">
        <v>37372</v>
      </c>
    </row>
    <row r="298" spans="1:11" x14ac:dyDescent="0.25">
      <c r="A298" s="20" t="s">
        <v>23</v>
      </c>
      <c r="B298" s="21">
        <v>4</v>
      </c>
      <c r="C298" s="20" t="s">
        <v>53</v>
      </c>
      <c r="D298" s="21" t="s">
        <v>54</v>
      </c>
      <c r="E298" s="21" t="s">
        <v>36</v>
      </c>
      <c r="F298" s="16">
        <v>1</v>
      </c>
      <c r="G298" s="17"/>
      <c r="H298" s="17">
        <f>+ROUND(F298*G298,2)</f>
        <v>0</v>
      </c>
      <c r="I298" s="18" t="s">
        <v>48</v>
      </c>
      <c r="J298" s="19" t="s">
        <v>37</v>
      </c>
      <c r="K298" s="19">
        <v>37373</v>
      </c>
    </row>
    <row r="299" spans="1:11" x14ac:dyDescent="0.25">
      <c r="A299" s="20" t="s">
        <v>23</v>
      </c>
      <c r="B299" s="21" t="s">
        <v>55</v>
      </c>
      <c r="C299" s="20" t="s">
        <v>229</v>
      </c>
      <c r="D299" s="21" t="s">
        <v>230</v>
      </c>
      <c r="E299" s="21" t="s">
        <v>36</v>
      </c>
      <c r="F299" s="16">
        <v>1</v>
      </c>
      <c r="G299" s="17"/>
      <c r="H299" s="17">
        <f>+ROUND(F299*G299,2)</f>
        <v>0</v>
      </c>
      <c r="I299" s="18" t="s">
        <v>58</v>
      </c>
      <c r="J299" s="19" t="s">
        <v>37</v>
      </c>
      <c r="K299" s="19">
        <v>95347</v>
      </c>
    </row>
    <row r="300" spans="1:11" x14ac:dyDescent="0.25">
      <c r="A300" s="20" t="s">
        <v>23</v>
      </c>
      <c r="B300" s="21"/>
      <c r="C300" s="20"/>
      <c r="D300" s="21" t="s">
        <v>29</v>
      </c>
      <c r="E300" s="21" t="s">
        <v>30</v>
      </c>
      <c r="F300" s="16">
        <f>$H$8</f>
        <v>111.86</v>
      </c>
      <c r="G300" s="17"/>
      <c r="H300" s="17">
        <f>ROUND(F300*G300/100,2)</f>
        <v>0</v>
      </c>
      <c r="I300" s="18"/>
      <c r="J300" s="19"/>
      <c r="K300" s="19"/>
    </row>
    <row r="301" spans="1:11" x14ac:dyDescent="0.25">
      <c r="A301" s="20" t="s">
        <v>23</v>
      </c>
      <c r="B301" s="21"/>
      <c r="C301" s="20"/>
      <c r="D301" s="21" t="s">
        <v>31</v>
      </c>
      <c r="E301" s="21" t="s">
        <v>32</v>
      </c>
      <c r="F301" s="16"/>
      <c r="G301" s="17"/>
      <c r="H301" s="17">
        <f>SUMIF(Recodificada1!$H$292:$H$299,"&gt;0",Recodificada1!$H$292:$H$299)+$H$300</f>
        <v>0</v>
      </c>
      <c r="I301" s="18"/>
      <c r="J301" s="19"/>
      <c r="K301" s="19"/>
    </row>
    <row r="302" spans="1:11" x14ac:dyDescent="0.25">
      <c r="A302" s="20" t="s">
        <v>23</v>
      </c>
      <c r="B302" s="21"/>
      <c r="C302" s="20"/>
      <c r="D302" s="21" t="s">
        <v>6</v>
      </c>
      <c r="E302" s="21" t="s">
        <v>30</v>
      </c>
      <c r="F302" s="16">
        <f>$F$8</f>
        <v>24.18</v>
      </c>
      <c r="G302" s="17"/>
      <c r="H302" s="17">
        <f>+ROUND(H301*F302/100,2)</f>
        <v>0</v>
      </c>
      <c r="I302" s="18"/>
      <c r="J302" s="19"/>
      <c r="K302" s="19"/>
    </row>
    <row r="303" spans="1:11" x14ac:dyDescent="0.25">
      <c r="A303" s="20" t="s">
        <v>23</v>
      </c>
      <c r="B303" s="21"/>
      <c r="C303" s="20"/>
      <c r="D303" s="21" t="s">
        <v>33</v>
      </c>
      <c r="E303" s="21" t="s">
        <v>32</v>
      </c>
      <c r="F303" s="16"/>
      <c r="G303" s="17"/>
      <c r="H303" s="17">
        <f>+H301+H302</f>
        <v>0</v>
      </c>
      <c r="I303" s="18"/>
      <c r="J303" s="19"/>
      <c r="K303" s="19"/>
    </row>
    <row r="304" spans="1:11" x14ac:dyDescent="0.25">
      <c r="A304" s="6" t="s">
        <v>231</v>
      </c>
      <c r="B304" s="7" t="s">
        <v>230</v>
      </c>
      <c r="C304" s="6"/>
      <c r="D304" s="7"/>
      <c r="E304" s="7" t="s">
        <v>36</v>
      </c>
      <c r="F304" s="16" t="s">
        <v>20</v>
      </c>
      <c r="G304" s="17"/>
      <c r="H304" s="17"/>
      <c r="I304" s="18" t="s">
        <v>21</v>
      </c>
      <c r="J304" s="19" t="s">
        <v>37</v>
      </c>
      <c r="K304" s="19">
        <v>95347</v>
      </c>
    </row>
    <row r="305" spans="1:11" x14ac:dyDescent="0.25">
      <c r="A305" s="20" t="s">
        <v>23</v>
      </c>
      <c r="B305" s="21">
        <v>1</v>
      </c>
      <c r="C305" s="20" t="s">
        <v>227</v>
      </c>
      <c r="D305" s="21" t="s">
        <v>228</v>
      </c>
      <c r="E305" s="21" t="s">
        <v>36</v>
      </c>
      <c r="F305" s="16">
        <v>4.1000000000000003E-3</v>
      </c>
      <c r="G305" s="17"/>
      <c r="H305" s="17">
        <f>+ROUND(F305*G305,2)</f>
        <v>0</v>
      </c>
      <c r="I305" s="18" t="s">
        <v>40</v>
      </c>
      <c r="J305" s="19" t="s">
        <v>37</v>
      </c>
      <c r="K305" s="19">
        <v>4093</v>
      </c>
    </row>
    <row r="306" spans="1:11" x14ac:dyDescent="0.25">
      <c r="A306" s="20" t="s">
        <v>23</v>
      </c>
      <c r="B306" s="21"/>
      <c r="C306" s="20"/>
      <c r="D306" s="21" t="s">
        <v>29</v>
      </c>
      <c r="E306" s="21" t="s">
        <v>30</v>
      </c>
      <c r="F306" s="16">
        <f>$H$8</f>
        <v>111.86</v>
      </c>
      <c r="G306" s="17"/>
      <c r="H306" s="17">
        <f>ROUND(F306*G306/100,2)</f>
        <v>0</v>
      </c>
      <c r="I306" s="18"/>
      <c r="J306" s="19"/>
      <c r="K306" s="19"/>
    </row>
    <row r="307" spans="1:11" x14ac:dyDescent="0.25">
      <c r="A307" s="20" t="s">
        <v>23</v>
      </c>
      <c r="B307" s="21"/>
      <c r="C307" s="20"/>
      <c r="D307" s="21" t="s">
        <v>31</v>
      </c>
      <c r="E307" s="21" t="s">
        <v>32</v>
      </c>
      <c r="F307" s="16"/>
      <c r="G307" s="17"/>
      <c r="H307" s="17">
        <f>SUMIF(Recodificada1!$H$305:$H$305,"&gt;0",Recodificada1!$H$305:$H$305)+$H$306</f>
        <v>0</v>
      </c>
      <c r="I307" s="18"/>
      <c r="J307" s="19"/>
      <c r="K307" s="19"/>
    </row>
    <row r="308" spans="1:11" x14ac:dyDescent="0.25">
      <c r="A308" s="20" t="s">
        <v>23</v>
      </c>
      <c r="B308" s="21"/>
      <c r="C308" s="20"/>
      <c r="D308" s="21" t="s">
        <v>6</v>
      </c>
      <c r="E308" s="21" t="s">
        <v>30</v>
      </c>
      <c r="F308" s="16">
        <f>$F$8</f>
        <v>24.18</v>
      </c>
      <c r="G308" s="17"/>
      <c r="H308" s="17">
        <f>+ROUND(H307*F308/100,2)</f>
        <v>0</v>
      </c>
      <c r="I308" s="18"/>
      <c r="J308" s="19"/>
      <c r="K308" s="19"/>
    </row>
    <row r="309" spans="1:11" x14ac:dyDescent="0.25">
      <c r="A309" s="20" t="s">
        <v>23</v>
      </c>
      <c r="B309" s="21"/>
      <c r="C309" s="20"/>
      <c r="D309" s="21" t="s">
        <v>33</v>
      </c>
      <c r="E309" s="21" t="s">
        <v>32</v>
      </c>
      <c r="F309" s="16"/>
      <c r="G309" s="17"/>
      <c r="H309" s="17">
        <f>+H307+H308</f>
        <v>0</v>
      </c>
      <c r="I309" s="18"/>
      <c r="J309" s="19"/>
      <c r="K309" s="19"/>
    </row>
    <row r="310" spans="1:11" x14ac:dyDescent="0.25">
      <c r="A310" s="6" t="s">
        <v>232</v>
      </c>
      <c r="B310" s="7" t="s">
        <v>215</v>
      </c>
      <c r="C310" s="6"/>
      <c r="D310" s="7"/>
      <c r="E310" s="7" t="s">
        <v>36</v>
      </c>
      <c r="F310" s="16" t="s">
        <v>20</v>
      </c>
      <c r="G310" s="17"/>
      <c r="H310" s="17"/>
      <c r="I310" s="18" t="s">
        <v>21</v>
      </c>
      <c r="J310" s="19" t="s">
        <v>37</v>
      </c>
      <c r="K310" s="19">
        <v>91396</v>
      </c>
    </row>
    <row r="311" spans="1:11" x14ac:dyDescent="0.25">
      <c r="A311" s="20" t="s">
        <v>23</v>
      </c>
      <c r="B311" s="21">
        <v>3</v>
      </c>
      <c r="C311" s="20" t="s">
        <v>222</v>
      </c>
      <c r="D311" s="21" t="s">
        <v>223</v>
      </c>
      <c r="E311" s="21" t="s">
        <v>197</v>
      </c>
      <c r="F311" s="16">
        <v>5.5099999999999998E-5</v>
      </c>
      <c r="G311" s="17"/>
      <c r="H311" s="17">
        <f>+ROUND(F311*G311,2)</f>
        <v>0</v>
      </c>
      <c r="I311" s="18" t="s">
        <v>27</v>
      </c>
      <c r="J311" s="19" t="s">
        <v>37</v>
      </c>
      <c r="K311" s="19">
        <v>37736</v>
      </c>
    </row>
    <row r="312" spans="1:11" x14ac:dyDescent="0.25">
      <c r="A312" s="20" t="s">
        <v>23</v>
      </c>
      <c r="B312" s="21">
        <v>3</v>
      </c>
      <c r="C312" s="20" t="s">
        <v>224</v>
      </c>
      <c r="D312" s="21" t="s">
        <v>225</v>
      </c>
      <c r="E312" s="21" t="s">
        <v>197</v>
      </c>
      <c r="F312" s="16">
        <v>3.43E-5</v>
      </c>
      <c r="G312" s="17"/>
      <c r="H312" s="17">
        <f>+ROUND(F312*G312,2)</f>
        <v>0</v>
      </c>
      <c r="I312" s="18" t="s">
        <v>27</v>
      </c>
      <c r="J312" s="19" t="s">
        <v>37</v>
      </c>
      <c r="K312" s="19">
        <v>37758</v>
      </c>
    </row>
    <row r="313" spans="1:11" x14ac:dyDescent="0.25">
      <c r="A313" s="20" t="s">
        <v>23</v>
      </c>
      <c r="B313" s="21"/>
      <c r="C313" s="20"/>
      <c r="D313" s="21" t="s">
        <v>29</v>
      </c>
      <c r="E313" s="21" t="s">
        <v>30</v>
      </c>
      <c r="F313" s="16">
        <f>$H$8</f>
        <v>111.86</v>
      </c>
      <c r="G313" s="17"/>
      <c r="H313" s="17">
        <f>ROUND(F313*G313/100,2)</f>
        <v>0</v>
      </c>
      <c r="I313" s="18"/>
      <c r="J313" s="19"/>
      <c r="K313" s="19"/>
    </row>
    <row r="314" spans="1:11" x14ac:dyDescent="0.25">
      <c r="A314" s="20" t="s">
        <v>23</v>
      </c>
      <c r="B314" s="21"/>
      <c r="C314" s="20"/>
      <c r="D314" s="21" t="s">
        <v>31</v>
      </c>
      <c r="E314" s="21" t="s">
        <v>32</v>
      </c>
      <c r="F314" s="16"/>
      <c r="G314" s="17"/>
      <c r="H314" s="17">
        <f>SUMIF(Recodificada1!$H$311:$H$312,"&gt;0",Recodificada1!$H$311:$H$312)+$H$313</f>
        <v>0</v>
      </c>
      <c r="I314" s="18"/>
      <c r="J314" s="19"/>
      <c r="K314" s="19"/>
    </row>
    <row r="315" spans="1:11" x14ac:dyDescent="0.25">
      <c r="A315" s="20" t="s">
        <v>23</v>
      </c>
      <c r="B315" s="21"/>
      <c r="C315" s="20"/>
      <c r="D315" s="21" t="s">
        <v>6</v>
      </c>
      <c r="E315" s="21" t="s">
        <v>30</v>
      </c>
      <c r="F315" s="16">
        <f>$F$8</f>
        <v>24.18</v>
      </c>
      <c r="G315" s="17"/>
      <c r="H315" s="17">
        <f>+ROUND(H314*F315/100,2)</f>
        <v>0</v>
      </c>
      <c r="I315" s="18"/>
      <c r="J315" s="19"/>
      <c r="K315" s="19"/>
    </row>
    <row r="316" spans="1:11" x14ac:dyDescent="0.25">
      <c r="A316" s="20" t="s">
        <v>23</v>
      </c>
      <c r="B316" s="21"/>
      <c r="C316" s="20"/>
      <c r="D316" s="21" t="s">
        <v>33</v>
      </c>
      <c r="E316" s="21" t="s">
        <v>32</v>
      </c>
      <c r="F316" s="16"/>
      <c r="G316" s="17"/>
      <c r="H316" s="17">
        <f>+H314+H315</f>
        <v>0</v>
      </c>
      <c r="I316" s="18"/>
      <c r="J316" s="19"/>
      <c r="K316" s="19"/>
    </row>
    <row r="317" spans="1:11" x14ac:dyDescent="0.25">
      <c r="A317" s="6" t="s">
        <v>233</v>
      </c>
      <c r="B317" s="7" t="s">
        <v>217</v>
      </c>
      <c r="C317" s="6"/>
      <c r="D317" s="7"/>
      <c r="E317" s="7" t="s">
        <v>36</v>
      </c>
      <c r="F317" s="16" t="s">
        <v>20</v>
      </c>
      <c r="G317" s="17"/>
      <c r="H317" s="17"/>
      <c r="I317" s="18" t="s">
        <v>21</v>
      </c>
      <c r="J317" s="19" t="s">
        <v>37</v>
      </c>
      <c r="K317" s="19">
        <v>91397</v>
      </c>
    </row>
    <row r="318" spans="1:11" x14ac:dyDescent="0.25">
      <c r="A318" s="20" t="s">
        <v>23</v>
      </c>
      <c r="B318" s="21">
        <v>3</v>
      </c>
      <c r="C318" s="20" t="s">
        <v>222</v>
      </c>
      <c r="D318" s="21" t="s">
        <v>223</v>
      </c>
      <c r="E318" s="21" t="s">
        <v>197</v>
      </c>
      <c r="F318" s="16">
        <v>7.3000000000000004E-6</v>
      </c>
      <c r="G318" s="17"/>
      <c r="H318" s="17">
        <f>+ROUND(F318*G318,2)</f>
        <v>0</v>
      </c>
      <c r="I318" s="18" t="s">
        <v>27</v>
      </c>
      <c r="J318" s="19" t="s">
        <v>37</v>
      </c>
      <c r="K318" s="19">
        <v>37736</v>
      </c>
    </row>
    <row r="319" spans="1:11" x14ac:dyDescent="0.25">
      <c r="A319" s="20" t="s">
        <v>23</v>
      </c>
      <c r="B319" s="21">
        <v>3</v>
      </c>
      <c r="C319" s="20" t="s">
        <v>224</v>
      </c>
      <c r="D319" s="21" t="s">
        <v>225</v>
      </c>
      <c r="E319" s="21" t="s">
        <v>197</v>
      </c>
      <c r="F319" s="16">
        <v>7.1999999999999997E-6</v>
      </c>
      <c r="G319" s="17"/>
      <c r="H319" s="17">
        <f>+ROUND(F319*G319,2)</f>
        <v>0</v>
      </c>
      <c r="I319" s="18" t="s">
        <v>27</v>
      </c>
      <c r="J319" s="19" t="s">
        <v>37</v>
      </c>
      <c r="K319" s="19">
        <v>37758</v>
      </c>
    </row>
    <row r="320" spans="1:11" x14ac:dyDescent="0.25">
      <c r="A320" s="20" t="s">
        <v>23</v>
      </c>
      <c r="B320" s="21"/>
      <c r="C320" s="20"/>
      <c r="D320" s="21" t="s">
        <v>29</v>
      </c>
      <c r="E320" s="21" t="s">
        <v>30</v>
      </c>
      <c r="F320" s="16">
        <f>$H$8</f>
        <v>111.86</v>
      </c>
      <c r="G320" s="17"/>
      <c r="H320" s="17">
        <f>ROUND(F320*G320/100,2)</f>
        <v>0</v>
      </c>
      <c r="I320" s="18"/>
      <c r="J320" s="19"/>
      <c r="K320" s="19"/>
    </row>
    <row r="321" spans="1:11" x14ac:dyDescent="0.25">
      <c r="A321" s="20" t="s">
        <v>23</v>
      </c>
      <c r="B321" s="21"/>
      <c r="C321" s="20"/>
      <c r="D321" s="21" t="s">
        <v>31</v>
      </c>
      <c r="E321" s="21" t="s">
        <v>32</v>
      </c>
      <c r="F321" s="16"/>
      <c r="G321" s="17"/>
      <c r="H321" s="17">
        <f>SUMIF(Recodificada1!$H$318:$H$319,"&gt;0",Recodificada1!$H$318:$H$319)+$H$320</f>
        <v>0</v>
      </c>
      <c r="I321" s="18"/>
      <c r="J321" s="19"/>
      <c r="K321" s="19"/>
    </row>
    <row r="322" spans="1:11" x14ac:dyDescent="0.25">
      <c r="A322" s="20" t="s">
        <v>23</v>
      </c>
      <c r="B322" s="21"/>
      <c r="C322" s="20"/>
      <c r="D322" s="21" t="s">
        <v>6</v>
      </c>
      <c r="E322" s="21" t="s">
        <v>30</v>
      </c>
      <c r="F322" s="16">
        <f>$F$8</f>
        <v>24.18</v>
      </c>
      <c r="G322" s="17"/>
      <c r="H322" s="17">
        <f>+ROUND(H321*F322/100,2)</f>
        <v>0</v>
      </c>
      <c r="I322" s="18"/>
      <c r="J322" s="19"/>
      <c r="K322" s="19"/>
    </row>
    <row r="323" spans="1:11" x14ac:dyDescent="0.25">
      <c r="A323" s="20" t="s">
        <v>23</v>
      </c>
      <c r="B323" s="21"/>
      <c r="C323" s="20"/>
      <c r="D323" s="21" t="s">
        <v>33</v>
      </c>
      <c r="E323" s="21" t="s">
        <v>32</v>
      </c>
      <c r="F323" s="16"/>
      <c r="G323" s="17"/>
      <c r="H323" s="17">
        <f>+H321+H322</f>
        <v>0</v>
      </c>
      <c r="I323" s="18"/>
      <c r="J323" s="19"/>
      <c r="K323" s="19"/>
    </row>
    <row r="324" spans="1:11" x14ac:dyDescent="0.25">
      <c r="A324" s="6" t="s">
        <v>234</v>
      </c>
      <c r="B324" s="7" t="s">
        <v>219</v>
      </c>
      <c r="C324" s="6"/>
      <c r="D324" s="7"/>
      <c r="E324" s="7" t="s">
        <v>36</v>
      </c>
      <c r="F324" s="16" t="s">
        <v>20</v>
      </c>
      <c r="G324" s="17"/>
      <c r="H324" s="17"/>
      <c r="I324" s="18" t="s">
        <v>21</v>
      </c>
      <c r="J324" s="19" t="s">
        <v>37</v>
      </c>
      <c r="K324" s="19">
        <v>91398</v>
      </c>
    </row>
    <row r="325" spans="1:11" x14ac:dyDescent="0.25">
      <c r="A325" s="20" t="s">
        <v>23</v>
      </c>
      <c r="B325" s="21">
        <v>3</v>
      </c>
      <c r="C325" s="20" t="s">
        <v>222</v>
      </c>
      <c r="D325" s="21" t="s">
        <v>223</v>
      </c>
      <c r="E325" s="21" t="s">
        <v>197</v>
      </c>
      <c r="F325" s="16">
        <v>5.8000000000000004E-6</v>
      </c>
      <c r="G325" s="17"/>
      <c r="H325" s="17">
        <f>+ROUND(F325*G325,2)</f>
        <v>0</v>
      </c>
      <c r="I325" s="18" t="s">
        <v>27</v>
      </c>
      <c r="J325" s="19" t="s">
        <v>37</v>
      </c>
      <c r="K325" s="19">
        <v>37736</v>
      </c>
    </row>
    <row r="326" spans="1:11" x14ac:dyDescent="0.25">
      <c r="A326" s="20" t="s">
        <v>23</v>
      </c>
      <c r="B326" s="21">
        <v>3</v>
      </c>
      <c r="C326" s="20" t="s">
        <v>224</v>
      </c>
      <c r="D326" s="21" t="s">
        <v>225</v>
      </c>
      <c r="E326" s="21" t="s">
        <v>197</v>
      </c>
      <c r="F326" s="16">
        <v>5.6999999999999996E-6</v>
      </c>
      <c r="G326" s="17"/>
      <c r="H326" s="17">
        <f>+ROUND(F326*G326,2)</f>
        <v>0</v>
      </c>
      <c r="I326" s="18" t="s">
        <v>27</v>
      </c>
      <c r="J326" s="19" t="s">
        <v>37</v>
      </c>
      <c r="K326" s="19">
        <v>37758</v>
      </c>
    </row>
    <row r="327" spans="1:11" x14ac:dyDescent="0.25">
      <c r="A327" s="20" t="s">
        <v>23</v>
      </c>
      <c r="B327" s="21"/>
      <c r="C327" s="20"/>
      <c r="D327" s="21" t="s">
        <v>29</v>
      </c>
      <c r="E327" s="21" t="s">
        <v>30</v>
      </c>
      <c r="F327" s="16">
        <f>$H$8</f>
        <v>111.86</v>
      </c>
      <c r="G327" s="17"/>
      <c r="H327" s="17">
        <f>ROUND(F327*G327/100,2)</f>
        <v>0</v>
      </c>
      <c r="I327" s="18"/>
      <c r="J327" s="19"/>
      <c r="K327" s="19"/>
    </row>
    <row r="328" spans="1:11" x14ac:dyDescent="0.25">
      <c r="A328" s="20" t="s">
        <v>23</v>
      </c>
      <c r="B328" s="21"/>
      <c r="C328" s="20"/>
      <c r="D328" s="21" t="s">
        <v>31</v>
      </c>
      <c r="E328" s="21" t="s">
        <v>32</v>
      </c>
      <c r="F328" s="16"/>
      <c r="G328" s="17"/>
      <c r="H328" s="17">
        <f>SUMIF(Recodificada1!$H$325:$H$326,"&gt;0",Recodificada1!$H$325:$H$326)+$H$327</f>
        <v>0</v>
      </c>
      <c r="I328" s="18"/>
      <c r="J328" s="19"/>
      <c r="K328" s="19"/>
    </row>
    <row r="329" spans="1:11" x14ac:dyDescent="0.25">
      <c r="A329" s="20" t="s">
        <v>23</v>
      </c>
      <c r="B329" s="21"/>
      <c r="C329" s="20"/>
      <c r="D329" s="21" t="s">
        <v>6</v>
      </c>
      <c r="E329" s="21" t="s">
        <v>30</v>
      </c>
      <c r="F329" s="16">
        <f>$F$8</f>
        <v>24.18</v>
      </c>
      <c r="G329" s="17"/>
      <c r="H329" s="17">
        <f>+ROUND(H328*F329/100,2)</f>
        <v>0</v>
      </c>
      <c r="I329" s="18"/>
      <c r="J329" s="19"/>
      <c r="K329" s="19"/>
    </row>
    <row r="330" spans="1:11" x14ac:dyDescent="0.25">
      <c r="A330" s="20" t="s">
        <v>23</v>
      </c>
      <c r="B330" s="21"/>
      <c r="C330" s="20"/>
      <c r="D330" s="21" t="s">
        <v>33</v>
      </c>
      <c r="E330" s="21" t="s">
        <v>32</v>
      </c>
      <c r="F330" s="16"/>
      <c r="G330" s="17"/>
      <c r="H330" s="17">
        <f>+H328+H329</f>
        <v>0</v>
      </c>
      <c r="I330" s="18"/>
      <c r="J330" s="19"/>
      <c r="K330" s="19"/>
    </row>
    <row r="331" spans="1:11" x14ac:dyDescent="0.25">
      <c r="A331" s="6" t="s">
        <v>235</v>
      </c>
      <c r="B331" s="7" t="s">
        <v>236</v>
      </c>
      <c r="C331" s="6"/>
      <c r="D331" s="7"/>
      <c r="E331" s="7" t="s">
        <v>170</v>
      </c>
      <c r="F331" s="16" t="s">
        <v>20</v>
      </c>
      <c r="G331" s="17"/>
      <c r="H331" s="17"/>
      <c r="I331" s="18" t="s">
        <v>21</v>
      </c>
      <c r="J331" s="19" t="s">
        <v>37</v>
      </c>
      <c r="K331" s="19">
        <v>5903</v>
      </c>
    </row>
    <row r="332" spans="1:11" x14ac:dyDescent="0.25">
      <c r="A332" s="20" t="s">
        <v>23</v>
      </c>
      <c r="B332" s="21" t="s">
        <v>55</v>
      </c>
      <c r="C332" s="20" t="s">
        <v>212</v>
      </c>
      <c r="D332" s="21" t="s">
        <v>213</v>
      </c>
      <c r="E332" s="21" t="s">
        <v>36</v>
      </c>
      <c r="F332" s="16">
        <v>1</v>
      </c>
      <c r="G332" s="17"/>
      <c r="H332" s="17">
        <f>+ROUND(F332*G332,2)</f>
        <v>0</v>
      </c>
      <c r="I332" s="18" t="s">
        <v>58</v>
      </c>
      <c r="J332" s="19" t="s">
        <v>37</v>
      </c>
      <c r="K332" s="19">
        <v>88282</v>
      </c>
    </row>
    <row r="333" spans="1:11" x14ac:dyDescent="0.25">
      <c r="A333" s="20" t="s">
        <v>23</v>
      </c>
      <c r="B333" s="21" t="s">
        <v>55</v>
      </c>
      <c r="C333" s="20" t="s">
        <v>214</v>
      </c>
      <c r="D333" s="21" t="s">
        <v>215</v>
      </c>
      <c r="E333" s="21" t="s">
        <v>36</v>
      </c>
      <c r="F333" s="16">
        <v>1</v>
      </c>
      <c r="G333" s="17"/>
      <c r="H333" s="17">
        <f>+ROUND(F333*G333,2)</f>
        <v>0</v>
      </c>
      <c r="I333" s="18" t="s">
        <v>58</v>
      </c>
      <c r="J333" s="19" t="s">
        <v>37</v>
      </c>
      <c r="K333" s="19">
        <v>91396</v>
      </c>
    </row>
    <row r="334" spans="1:11" x14ac:dyDescent="0.25">
      <c r="A334" s="20" t="s">
        <v>23</v>
      </c>
      <c r="B334" s="21" t="s">
        <v>55</v>
      </c>
      <c r="C334" s="20" t="s">
        <v>216</v>
      </c>
      <c r="D334" s="21" t="s">
        <v>217</v>
      </c>
      <c r="E334" s="21" t="s">
        <v>36</v>
      </c>
      <c r="F334" s="16">
        <v>1</v>
      </c>
      <c r="G334" s="17"/>
      <c r="H334" s="17">
        <f>+ROUND(F334*G334,2)</f>
        <v>0</v>
      </c>
      <c r="I334" s="18" t="s">
        <v>58</v>
      </c>
      <c r="J334" s="19" t="s">
        <v>37</v>
      </c>
      <c r="K334" s="19">
        <v>91397</v>
      </c>
    </row>
    <row r="335" spans="1:11" x14ac:dyDescent="0.25">
      <c r="A335" s="20" t="s">
        <v>23</v>
      </c>
      <c r="B335" s="21" t="s">
        <v>55</v>
      </c>
      <c r="C335" s="20" t="s">
        <v>218</v>
      </c>
      <c r="D335" s="21" t="s">
        <v>219</v>
      </c>
      <c r="E335" s="21" t="s">
        <v>36</v>
      </c>
      <c r="F335" s="16">
        <v>1</v>
      </c>
      <c r="G335" s="17"/>
      <c r="H335" s="17">
        <f>+ROUND(F335*G335,2)</f>
        <v>0</v>
      </c>
      <c r="I335" s="18" t="s">
        <v>58</v>
      </c>
      <c r="J335" s="19" t="s">
        <v>37</v>
      </c>
      <c r="K335" s="19">
        <v>91398</v>
      </c>
    </row>
    <row r="336" spans="1:11" x14ac:dyDescent="0.25">
      <c r="A336" s="20" t="s">
        <v>23</v>
      </c>
      <c r="B336" s="21"/>
      <c r="C336" s="20"/>
      <c r="D336" s="21" t="s">
        <v>29</v>
      </c>
      <c r="E336" s="21" t="s">
        <v>30</v>
      </c>
      <c r="F336" s="16">
        <f>$H$8</f>
        <v>111.86</v>
      </c>
      <c r="G336" s="17"/>
      <c r="H336" s="17">
        <f>ROUND(F336*G336/100,2)</f>
        <v>0</v>
      </c>
      <c r="I336" s="18"/>
      <c r="J336" s="19"/>
      <c r="K336" s="19"/>
    </row>
    <row r="337" spans="1:11" x14ac:dyDescent="0.25">
      <c r="A337" s="20" t="s">
        <v>23</v>
      </c>
      <c r="B337" s="21"/>
      <c r="C337" s="20"/>
      <c r="D337" s="21" t="s">
        <v>31</v>
      </c>
      <c r="E337" s="21" t="s">
        <v>32</v>
      </c>
      <c r="F337" s="16"/>
      <c r="G337" s="17"/>
      <c r="H337" s="17">
        <f>SUMIF(Recodificada1!$H$332:$H$335,"&gt;0",Recodificada1!$H$332:$H$335)+$H$336</f>
        <v>0</v>
      </c>
      <c r="I337" s="18"/>
      <c r="J337" s="19"/>
      <c r="K337" s="19"/>
    </row>
    <row r="338" spans="1:11" x14ac:dyDescent="0.25">
      <c r="A338" s="20" t="s">
        <v>23</v>
      </c>
      <c r="B338" s="21"/>
      <c r="C338" s="20"/>
      <c r="D338" s="21" t="s">
        <v>6</v>
      </c>
      <c r="E338" s="21" t="s">
        <v>30</v>
      </c>
      <c r="F338" s="16">
        <f>$F$8</f>
        <v>24.18</v>
      </c>
      <c r="G338" s="17"/>
      <c r="H338" s="17">
        <f>+ROUND(H337*F338/100,2)</f>
        <v>0</v>
      </c>
      <c r="I338" s="18"/>
      <c r="J338" s="19"/>
      <c r="K338" s="19"/>
    </row>
    <row r="339" spans="1:11" x14ac:dyDescent="0.25">
      <c r="A339" s="20" t="s">
        <v>23</v>
      </c>
      <c r="B339" s="21"/>
      <c r="C339" s="20"/>
      <c r="D339" s="21" t="s">
        <v>33</v>
      </c>
      <c r="E339" s="21" t="s">
        <v>32</v>
      </c>
      <c r="F339" s="16"/>
      <c r="G339" s="17"/>
      <c r="H339" s="17">
        <f>+H337+H338</f>
        <v>0</v>
      </c>
      <c r="I339" s="18"/>
      <c r="J339" s="19"/>
      <c r="K339" s="19"/>
    </row>
    <row r="340" spans="1:11" x14ac:dyDescent="0.25">
      <c r="A340" s="6" t="s">
        <v>237</v>
      </c>
      <c r="B340" s="7" t="s">
        <v>238</v>
      </c>
      <c r="C340" s="6"/>
      <c r="D340" s="7"/>
      <c r="E340" s="7" t="s">
        <v>26</v>
      </c>
      <c r="F340" s="16" t="s">
        <v>20</v>
      </c>
      <c r="G340" s="17"/>
      <c r="H340" s="17"/>
      <c r="I340" s="18" t="s">
        <v>21</v>
      </c>
      <c r="J340" s="19" t="s">
        <v>37</v>
      </c>
      <c r="K340" s="19">
        <v>5932</v>
      </c>
    </row>
    <row r="341" spans="1:11" x14ac:dyDescent="0.25">
      <c r="A341" s="20" t="s">
        <v>23</v>
      </c>
      <c r="B341" s="21" t="s">
        <v>55</v>
      </c>
      <c r="C341" s="20" t="s">
        <v>239</v>
      </c>
      <c r="D341" s="21" t="s">
        <v>240</v>
      </c>
      <c r="E341" s="21" t="s">
        <v>36</v>
      </c>
      <c r="F341" s="16">
        <v>1</v>
      </c>
      <c r="G341" s="17"/>
      <c r="H341" s="17">
        <f>+ROUND(F341*G341,2)</f>
        <v>0</v>
      </c>
      <c r="I341" s="18" t="s">
        <v>58</v>
      </c>
      <c r="J341" s="19" t="s">
        <v>37</v>
      </c>
      <c r="K341" s="19">
        <v>53849</v>
      </c>
    </row>
    <row r="342" spans="1:11" x14ac:dyDescent="0.25">
      <c r="A342" s="20" t="s">
        <v>23</v>
      </c>
      <c r="B342" s="21" t="s">
        <v>55</v>
      </c>
      <c r="C342" s="20" t="s">
        <v>241</v>
      </c>
      <c r="D342" s="21" t="s">
        <v>242</v>
      </c>
      <c r="E342" s="21" t="s">
        <v>36</v>
      </c>
      <c r="F342" s="16">
        <v>1</v>
      </c>
      <c r="G342" s="17"/>
      <c r="H342" s="17">
        <f>+ROUND(F342*G342,2)</f>
        <v>0</v>
      </c>
      <c r="I342" s="18" t="s">
        <v>58</v>
      </c>
      <c r="J342" s="19" t="s">
        <v>37</v>
      </c>
      <c r="K342" s="19">
        <v>5779</v>
      </c>
    </row>
    <row r="343" spans="1:11" x14ac:dyDescent="0.25">
      <c r="A343" s="20" t="s">
        <v>23</v>
      </c>
      <c r="B343" s="21" t="s">
        <v>55</v>
      </c>
      <c r="C343" s="20" t="s">
        <v>243</v>
      </c>
      <c r="D343" s="21" t="s">
        <v>244</v>
      </c>
      <c r="E343" s="21" t="s">
        <v>36</v>
      </c>
      <c r="F343" s="16">
        <v>1</v>
      </c>
      <c r="G343" s="17"/>
      <c r="H343" s="17">
        <f>+ROUND(F343*G343,2)</f>
        <v>0</v>
      </c>
      <c r="I343" s="18" t="s">
        <v>58</v>
      </c>
      <c r="J343" s="19" t="s">
        <v>37</v>
      </c>
      <c r="K343" s="19">
        <v>88300</v>
      </c>
    </row>
    <row r="344" spans="1:11" x14ac:dyDescent="0.25">
      <c r="A344" s="20" t="s">
        <v>23</v>
      </c>
      <c r="B344" s="21" t="s">
        <v>55</v>
      </c>
      <c r="C344" s="20" t="s">
        <v>245</v>
      </c>
      <c r="D344" s="21" t="s">
        <v>246</v>
      </c>
      <c r="E344" s="21" t="s">
        <v>36</v>
      </c>
      <c r="F344" s="16">
        <v>1</v>
      </c>
      <c r="G344" s="17"/>
      <c r="H344" s="17">
        <f>+ROUND(F344*G344,2)</f>
        <v>0</v>
      </c>
      <c r="I344" s="18" t="s">
        <v>58</v>
      </c>
      <c r="J344" s="19" t="s">
        <v>37</v>
      </c>
      <c r="K344" s="19">
        <v>89228</v>
      </c>
    </row>
    <row r="345" spans="1:11" x14ac:dyDescent="0.25">
      <c r="A345" s="20" t="s">
        <v>23</v>
      </c>
      <c r="B345" s="21" t="s">
        <v>55</v>
      </c>
      <c r="C345" s="20" t="s">
        <v>247</v>
      </c>
      <c r="D345" s="21" t="s">
        <v>248</v>
      </c>
      <c r="E345" s="21" t="s">
        <v>36</v>
      </c>
      <c r="F345" s="16">
        <v>1</v>
      </c>
      <c r="G345" s="17"/>
      <c r="H345" s="17">
        <f>+ROUND(F345*G345,2)</f>
        <v>0</v>
      </c>
      <c r="I345" s="18" t="s">
        <v>58</v>
      </c>
      <c r="J345" s="19" t="s">
        <v>37</v>
      </c>
      <c r="K345" s="19">
        <v>89229</v>
      </c>
    </row>
    <row r="346" spans="1:11" x14ac:dyDescent="0.25">
      <c r="A346" s="20" t="s">
        <v>23</v>
      </c>
      <c r="B346" s="21"/>
      <c r="C346" s="20"/>
      <c r="D346" s="21" t="s">
        <v>29</v>
      </c>
      <c r="E346" s="21" t="s">
        <v>30</v>
      </c>
      <c r="F346" s="16">
        <f>$H$8</f>
        <v>111.86</v>
      </c>
      <c r="G346" s="17"/>
      <c r="H346" s="17">
        <f>ROUND(F346*G346/100,2)</f>
        <v>0</v>
      </c>
      <c r="I346" s="18"/>
      <c r="J346" s="19"/>
      <c r="K346" s="19"/>
    </row>
    <row r="347" spans="1:11" x14ac:dyDescent="0.25">
      <c r="A347" s="20" t="s">
        <v>23</v>
      </c>
      <c r="B347" s="21"/>
      <c r="C347" s="20"/>
      <c r="D347" s="21" t="s">
        <v>31</v>
      </c>
      <c r="E347" s="21" t="s">
        <v>32</v>
      </c>
      <c r="F347" s="16"/>
      <c r="G347" s="17"/>
      <c r="H347" s="17">
        <f>SUMIF(Recodificada1!$H$341:$H$345,"&gt;0",Recodificada1!$H$341:$H$345)+$H$346</f>
        <v>0</v>
      </c>
      <c r="I347" s="18"/>
      <c r="J347" s="19"/>
      <c r="K347" s="19"/>
    </row>
    <row r="348" spans="1:11" x14ac:dyDescent="0.25">
      <c r="A348" s="20" t="s">
        <v>23</v>
      </c>
      <c r="B348" s="21"/>
      <c r="C348" s="20"/>
      <c r="D348" s="21" t="s">
        <v>6</v>
      </c>
      <c r="E348" s="21" t="s">
        <v>30</v>
      </c>
      <c r="F348" s="16">
        <f>$F$8</f>
        <v>24.18</v>
      </c>
      <c r="G348" s="17"/>
      <c r="H348" s="17">
        <f>+ROUND(H347*F348/100,2)</f>
        <v>0</v>
      </c>
      <c r="I348" s="18"/>
      <c r="J348" s="19"/>
      <c r="K348" s="19"/>
    </row>
    <row r="349" spans="1:11" x14ac:dyDescent="0.25">
      <c r="A349" s="20" t="s">
        <v>23</v>
      </c>
      <c r="B349" s="21"/>
      <c r="C349" s="20"/>
      <c r="D349" s="21" t="s">
        <v>33</v>
      </c>
      <c r="E349" s="21" t="s">
        <v>32</v>
      </c>
      <c r="F349" s="16"/>
      <c r="G349" s="17"/>
      <c r="H349" s="17">
        <f>+H347+H348</f>
        <v>0</v>
      </c>
      <c r="I349" s="18"/>
      <c r="J349" s="19"/>
      <c r="K349" s="19"/>
    </row>
    <row r="350" spans="1:11" x14ac:dyDescent="0.25">
      <c r="A350" s="6" t="s">
        <v>249</v>
      </c>
      <c r="B350" s="7" t="s">
        <v>240</v>
      </c>
      <c r="C350" s="6"/>
      <c r="D350" s="7"/>
      <c r="E350" s="7" t="s">
        <v>36</v>
      </c>
      <c r="F350" s="16" t="s">
        <v>20</v>
      </c>
      <c r="G350" s="17"/>
      <c r="H350" s="17"/>
      <c r="I350" s="18" t="s">
        <v>21</v>
      </c>
      <c r="J350" s="19" t="s">
        <v>37</v>
      </c>
      <c r="K350" s="19">
        <v>53849</v>
      </c>
    </row>
    <row r="351" spans="1:11" x14ac:dyDescent="0.25">
      <c r="A351" s="20" t="s">
        <v>23</v>
      </c>
      <c r="B351" s="21">
        <v>2</v>
      </c>
      <c r="C351" s="20" t="s">
        <v>202</v>
      </c>
      <c r="D351" s="21" t="s">
        <v>203</v>
      </c>
      <c r="E351" s="21" t="s">
        <v>204</v>
      </c>
      <c r="F351" s="16">
        <v>13.99</v>
      </c>
      <c r="G351" s="17"/>
      <c r="H351" s="17">
        <f>+ROUND(F351*G351,2)</f>
        <v>0</v>
      </c>
      <c r="I351" s="18" t="s">
        <v>78</v>
      </c>
      <c r="J351" s="19" t="s">
        <v>37</v>
      </c>
      <c r="K351" s="19">
        <v>4221</v>
      </c>
    </row>
    <row r="352" spans="1:11" x14ac:dyDescent="0.25">
      <c r="A352" s="20" t="s">
        <v>23</v>
      </c>
      <c r="B352" s="21"/>
      <c r="C352" s="20"/>
      <c r="D352" s="21" t="s">
        <v>29</v>
      </c>
      <c r="E352" s="21" t="s">
        <v>30</v>
      </c>
      <c r="F352" s="16">
        <f>$H$8</f>
        <v>111.86</v>
      </c>
      <c r="G352" s="17"/>
      <c r="H352" s="17">
        <f>ROUND(F352*G352/100,2)</f>
        <v>0</v>
      </c>
      <c r="I352" s="18"/>
      <c r="J352" s="19"/>
      <c r="K352" s="19"/>
    </row>
    <row r="353" spans="1:11" x14ac:dyDescent="0.25">
      <c r="A353" s="20" t="s">
        <v>23</v>
      </c>
      <c r="B353" s="21"/>
      <c r="C353" s="20"/>
      <c r="D353" s="21" t="s">
        <v>31</v>
      </c>
      <c r="E353" s="21" t="s">
        <v>32</v>
      </c>
      <c r="F353" s="16"/>
      <c r="G353" s="17"/>
      <c r="H353" s="17">
        <f>SUMIF(Recodificada1!$H$351,"&gt;0",Recodificada1!$H$351)+$H$352</f>
        <v>0</v>
      </c>
      <c r="I353" s="18"/>
      <c r="J353" s="19"/>
      <c r="K353" s="19"/>
    </row>
    <row r="354" spans="1:11" x14ac:dyDescent="0.25">
      <c r="A354" s="20" t="s">
        <v>23</v>
      </c>
      <c r="B354" s="21"/>
      <c r="C354" s="20"/>
      <c r="D354" s="21" t="s">
        <v>6</v>
      </c>
      <c r="E354" s="21" t="s">
        <v>30</v>
      </c>
      <c r="F354" s="16">
        <f>$F$8</f>
        <v>24.18</v>
      </c>
      <c r="G354" s="17"/>
      <c r="H354" s="17">
        <f>+ROUND(H353*F354/100,2)</f>
        <v>0</v>
      </c>
      <c r="I354" s="18"/>
      <c r="J354" s="19"/>
      <c r="K354" s="19"/>
    </row>
    <row r="355" spans="1:11" x14ac:dyDescent="0.25">
      <c r="A355" s="20" t="s">
        <v>23</v>
      </c>
      <c r="B355" s="21"/>
      <c r="C355" s="20"/>
      <c r="D355" s="21" t="s">
        <v>33</v>
      </c>
      <c r="E355" s="21" t="s">
        <v>32</v>
      </c>
      <c r="F355" s="16"/>
      <c r="G355" s="17"/>
      <c r="H355" s="17">
        <f>+H353+H354</f>
        <v>0</v>
      </c>
      <c r="I355" s="18"/>
      <c r="J355" s="19"/>
      <c r="K355" s="19"/>
    </row>
    <row r="356" spans="1:11" x14ac:dyDescent="0.25">
      <c r="A356" s="6" t="s">
        <v>250</v>
      </c>
      <c r="B356" s="7" t="s">
        <v>242</v>
      </c>
      <c r="C356" s="6"/>
      <c r="D356" s="7"/>
      <c r="E356" s="7" t="s">
        <v>36</v>
      </c>
      <c r="F356" s="16" t="s">
        <v>20</v>
      </c>
      <c r="G356" s="17"/>
      <c r="H356" s="17"/>
      <c r="I356" s="18" t="s">
        <v>21</v>
      </c>
      <c r="J356" s="19" t="s">
        <v>37</v>
      </c>
      <c r="K356" s="19">
        <v>5779</v>
      </c>
    </row>
    <row r="357" spans="1:11" x14ac:dyDescent="0.25">
      <c r="A357" s="20" t="s">
        <v>23</v>
      </c>
      <c r="B357" s="21">
        <v>3</v>
      </c>
      <c r="C357" s="20" t="s">
        <v>251</v>
      </c>
      <c r="D357" s="21" t="s">
        <v>252</v>
      </c>
      <c r="E357" s="21" t="s">
        <v>197</v>
      </c>
      <c r="F357" s="16">
        <v>6.4300000000000004E-5</v>
      </c>
      <c r="G357" s="17"/>
      <c r="H357" s="17">
        <f>+ROUND(F357*G357,2)</f>
        <v>0</v>
      </c>
      <c r="I357" s="18" t="s">
        <v>27</v>
      </c>
      <c r="J357" s="19" t="s">
        <v>37</v>
      </c>
      <c r="K357" s="19">
        <v>4090</v>
      </c>
    </row>
    <row r="358" spans="1:11" x14ac:dyDescent="0.25">
      <c r="A358" s="20" t="s">
        <v>23</v>
      </c>
      <c r="B358" s="21"/>
      <c r="C358" s="20"/>
      <c r="D358" s="21" t="s">
        <v>29</v>
      </c>
      <c r="E358" s="21" t="s">
        <v>30</v>
      </c>
      <c r="F358" s="16">
        <f>$H$8</f>
        <v>111.86</v>
      </c>
      <c r="G358" s="17"/>
      <c r="H358" s="17">
        <f>ROUND(F358*G358/100,2)</f>
        <v>0</v>
      </c>
      <c r="I358" s="18"/>
      <c r="J358" s="19"/>
      <c r="K358" s="19"/>
    </row>
    <row r="359" spans="1:11" x14ac:dyDescent="0.25">
      <c r="A359" s="20" t="s">
        <v>23</v>
      </c>
      <c r="B359" s="21"/>
      <c r="C359" s="20"/>
      <c r="D359" s="21" t="s">
        <v>31</v>
      </c>
      <c r="E359" s="21" t="s">
        <v>32</v>
      </c>
      <c r="F359" s="16"/>
      <c r="G359" s="17"/>
      <c r="H359" s="17">
        <f>SUMIF(Recodificada1!$H$357,"&gt;0",Recodificada1!$H$357)+$H$358</f>
        <v>0</v>
      </c>
      <c r="I359" s="18"/>
      <c r="J359" s="19"/>
      <c r="K359" s="19"/>
    </row>
    <row r="360" spans="1:11" x14ac:dyDescent="0.25">
      <c r="A360" s="20" t="s">
        <v>23</v>
      </c>
      <c r="B360" s="21"/>
      <c r="C360" s="20"/>
      <c r="D360" s="21" t="s">
        <v>6</v>
      </c>
      <c r="E360" s="21" t="s">
        <v>30</v>
      </c>
      <c r="F360" s="16">
        <f>$F$8</f>
        <v>24.18</v>
      </c>
      <c r="G360" s="17"/>
      <c r="H360" s="17">
        <f>+ROUND(H359*F360/100,2)</f>
        <v>0</v>
      </c>
      <c r="I360" s="18"/>
      <c r="J360" s="19"/>
      <c r="K360" s="19"/>
    </row>
    <row r="361" spans="1:11" x14ac:dyDescent="0.25">
      <c r="A361" s="20" t="s">
        <v>23</v>
      </c>
      <c r="B361" s="21"/>
      <c r="C361" s="20"/>
      <c r="D361" s="21" t="s">
        <v>33</v>
      </c>
      <c r="E361" s="21" t="s">
        <v>32</v>
      </c>
      <c r="F361" s="16"/>
      <c r="G361" s="17"/>
      <c r="H361" s="17">
        <f>+H359+H360</f>
        <v>0</v>
      </c>
      <c r="I361" s="18"/>
      <c r="J361" s="19"/>
      <c r="K361" s="19"/>
    </row>
    <row r="362" spans="1:11" x14ac:dyDescent="0.25">
      <c r="A362" s="6" t="s">
        <v>253</v>
      </c>
      <c r="B362" s="7" t="s">
        <v>244</v>
      </c>
      <c r="C362" s="6"/>
      <c r="D362" s="7"/>
      <c r="E362" s="7" t="s">
        <v>36</v>
      </c>
      <c r="F362" s="16" t="s">
        <v>20</v>
      </c>
      <c r="G362" s="17"/>
      <c r="H362" s="17"/>
      <c r="I362" s="18" t="s">
        <v>21</v>
      </c>
      <c r="J362" s="19" t="s">
        <v>37</v>
      </c>
      <c r="K362" s="19">
        <v>88300</v>
      </c>
    </row>
    <row r="363" spans="1:11" x14ac:dyDescent="0.25">
      <c r="A363" s="20" t="s">
        <v>23</v>
      </c>
      <c r="B363" s="21">
        <v>1</v>
      </c>
      <c r="C363" s="20" t="s">
        <v>254</v>
      </c>
      <c r="D363" s="21" t="s">
        <v>255</v>
      </c>
      <c r="E363" s="21" t="s">
        <v>36</v>
      </c>
      <c r="F363" s="16">
        <v>1</v>
      </c>
      <c r="G363" s="17"/>
      <c r="H363" s="17">
        <f>+ROUND(F363*G363,2)</f>
        <v>0</v>
      </c>
      <c r="I363" s="18" t="s">
        <v>40</v>
      </c>
      <c r="J363" s="19" t="s">
        <v>37</v>
      </c>
      <c r="K363" s="19">
        <v>4239</v>
      </c>
    </row>
    <row r="364" spans="1:11" x14ac:dyDescent="0.25">
      <c r="A364" s="20" t="s">
        <v>23</v>
      </c>
      <c r="B364" s="21">
        <v>5</v>
      </c>
      <c r="C364" s="20" t="s">
        <v>187</v>
      </c>
      <c r="D364" s="21" t="s">
        <v>188</v>
      </c>
      <c r="E364" s="21" t="s">
        <v>36</v>
      </c>
      <c r="F364" s="16">
        <v>1</v>
      </c>
      <c r="G364" s="17"/>
      <c r="H364" s="17">
        <f>+ROUND(F364*G364,2)</f>
        <v>0</v>
      </c>
      <c r="I364" s="18" t="s">
        <v>43</v>
      </c>
      <c r="J364" s="19" t="s">
        <v>37</v>
      </c>
      <c r="K364" s="19">
        <v>43464</v>
      </c>
    </row>
    <row r="365" spans="1:11" x14ac:dyDescent="0.25">
      <c r="A365" s="20" t="s">
        <v>23</v>
      </c>
      <c r="B365" s="21">
        <v>5</v>
      </c>
      <c r="C365" s="20" t="s">
        <v>189</v>
      </c>
      <c r="D365" s="21" t="s">
        <v>190</v>
      </c>
      <c r="E365" s="21" t="s">
        <v>36</v>
      </c>
      <c r="F365" s="16">
        <v>1</v>
      </c>
      <c r="G365" s="17"/>
      <c r="H365" s="17">
        <f>+ROUND(F365*G365,2)</f>
        <v>0</v>
      </c>
      <c r="I365" s="18" t="s">
        <v>43</v>
      </c>
      <c r="J365" s="19" t="s">
        <v>37</v>
      </c>
      <c r="K365" s="19">
        <v>43488</v>
      </c>
    </row>
    <row r="366" spans="1:11" x14ac:dyDescent="0.25">
      <c r="A366" s="20" t="s">
        <v>23</v>
      </c>
      <c r="B366" s="21">
        <v>4</v>
      </c>
      <c r="C366" s="20" t="s">
        <v>46</v>
      </c>
      <c r="D366" s="21" t="s">
        <v>47</v>
      </c>
      <c r="E366" s="21" t="s">
        <v>36</v>
      </c>
      <c r="F366" s="16">
        <v>1</v>
      </c>
      <c r="G366" s="17"/>
      <c r="H366" s="17">
        <f>+ROUND(F366*G366,2)</f>
        <v>0</v>
      </c>
      <c r="I366" s="18" t="s">
        <v>48</v>
      </c>
      <c r="J366" s="19" t="s">
        <v>37</v>
      </c>
      <c r="K366" s="19">
        <v>37370</v>
      </c>
    </row>
    <row r="367" spans="1:11" x14ac:dyDescent="0.25">
      <c r="A367" s="20" t="s">
        <v>23</v>
      </c>
      <c r="B367" s="21">
        <v>4</v>
      </c>
      <c r="C367" s="20" t="s">
        <v>49</v>
      </c>
      <c r="D367" s="21" t="s">
        <v>50</v>
      </c>
      <c r="E367" s="21" t="s">
        <v>36</v>
      </c>
      <c r="F367" s="16">
        <v>1</v>
      </c>
      <c r="G367" s="17"/>
      <c r="H367" s="17">
        <f>+ROUND(F367*G367,2)</f>
        <v>0</v>
      </c>
      <c r="I367" s="18" t="s">
        <v>48</v>
      </c>
      <c r="J367" s="19" t="s">
        <v>37</v>
      </c>
      <c r="K367" s="19">
        <v>37371</v>
      </c>
    </row>
    <row r="368" spans="1:11" x14ac:dyDescent="0.25">
      <c r="A368" s="20" t="s">
        <v>23</v>
      </c>
      <c r="B368" s="21">
        <v>4</v>
      </c>
      <c r="C368" s="20" t="s">
        <v>51</v>
      </c>
      <c r="D368" s="21" t="s">
        <v>52</v>
      </c>
      <c r="E368" s="21" t="s">
        <v>36</v>
      </c>
      <c r="F368" s="16">
        <v>1</v>
      </c>
      <c r="G368" s="17"/>
      <c r="H368" s="17">
        <f>+ROUND(F368*G368,2)</f>
        <v>0</v>
      </c>
      <c r="I368" s="18" t="s">
        <v>48</v>
      </c>
      <c r="J368" s="19" t="s">
        <v>37</v>
      </c>
      <c r="K368" s="19">
        <v>37372</v>
      </c>
    </row>
    <row r="369" spans="1:11" x14ac:dyDescent="0.25">
      <c r="A369" s="20" t="s">
        <v>23</v>
      </c>
      <c r="B369" s="21">
        <v>4</v>
      </c>
      <c r="C369" s="20" t="s">
        <v>53</v>
      </c>
      <c r="D369" s="21" t="s">
        <v>54</v>
      </c>
      <c r="E369" s="21" t="s">
        <v>36</v>
      </c>
      <c r="F369" s="16">
        <v>1</v>
      </c>
      <c r="G369" s="17"/>
      <c r="H369" s="17">
        <f>+ROUND(F369*G369,2)</f>
        <v>0</v>
      </c>
      <c r="I369" s="18" t="s">
        <v>48</v>
      </c>
      <c r="J369" s="19" t="s">
        <v>37</v>
      </c>
      <c r="K369" s="19">
        <v>37373</v>
      </c>
    </row>
    <row r="370" spans="1:11" x14ac:dyDescent="0.25">
      <c r="A370" s="20" t="s">
        <v>23</v>
      </c>
      <c r="B370" s="21" t="s">
        <v>55</v>
      </c>
      <c r="C370" s="20" t="s">
        <v>256</v>
      </c>
      <c r="D370" s="21" t="s">
        <v>257</v>
      </c>
      <c r="E370" s="21" t="s">
        <v>36</v>
      </c>
      <c r="F370" s="16">
        <v>1</v>
      </c>
      <c r="G370" s="17"/>
      <c r="H370" s="17">
        <f>+ROUND(F370*G370,2)</f>
        <v>0</v>
      </c>
      <c r="I370" s="18" t="s">
        <v>58</v>
      </c>
      <c r="J370" s="19" t="s">
        <v>37</v>
      </c>
      <c r="K370" s="19">
        <v>95363</v>
      </c>
    </row>
    <row r="371" spans="1:11" x14ac:dyDescent="0.25">
      <c r="A371" s="20" t="s">
        <v>23</v>
      </c>
      <c r="B371" s="21"/>
      <c r="C371" s="20"/>
      <c r="D371" s="21" t="s">
        <v>29</v>
      </c>
      <c r="E371" s="21" t="s">
        <v>30</v>
      </c>
      <c r="F371" s="16">
        <f>$H$8</f>
        <v>111.86</v>
      </c>
      <c r="G371" s="17"/>
      <c r="H371" s="17">
        <f>ROUND(F371*G371/100,2)</f>
        <v>0</v>
      </c>
      <c r="I371" s="18"/>
      <c r="J371" s="19"/>
      <c r="K371" s="19"/>
    </row>
    <row r="372" spans="1:11" x14ac:dyDescent="0.25">
      <c r="A372" s="20" t="s">
        <v>23</v>
      </c>
      <c r="B372" s="21"/>
      <c r="C372" s="20"/>
      <c r="D372" s="21" t="s">
        <v>31</v>
      </c>
      <c r="E372" s="21" t="s">
        <v>32</v>
      </c>
      <c r="F372" s="16"/>
      <c r="G372" s="17"/>
      <c r="H372" s="17">
        <f>SUMIF(Recodificada1!$H$363:$H$370,"&gt;0",Recodificada1!$H$363:$H$370)+$H$371</f>
        <v>0</v>
      </c>
      <c r="I372" s="18"/>
      <c r="J372" s="19"/>
      <c r="K372" s="19"/>
    </row>
    <row r="373" spans="1:11" x14ac:dyDescent="0.25">
      <c r="A373" s="20" t="s">
        <v>23</v>
      </c>
      <c r="B373" s="21"/>
      <c r="C373" s="20"/>
      <c r="D373" s="21" t="s">
        <v>6</v>
      </c>
      <c r="E373" s="21" t="s">
        <v>30</v>
      </c>
      <c r="F373" s="16">
        <f>$F$8</f>
        <v>24.18</v>
      </c>
      <c r="G373" s="17"/>
      <c r="H373" s="17">
        <f>+ROUND(H372*F373/100,2)</f>
        <v>0</v>
      </c>
      <c r="I373" s="18"/>
      <c r="J373" s="19"/>
      <c r="K373" s="19"/>
    </row>
    <row r="374" spans="1:11" x14ac:dyDescent="0.25">
      <c r="A374" s="20" t="s">
        <v>23</v>
      </c>
      <c r="B374" s="21"/>
      <c r="C374" s="20"/>
      <c r="D374" s="21" t="s">
        <v>33</v>
      </c>
      <c r="E374" s="21" t="s">
        <v>32</v>
      </c>
      <c r="F374" s="16"/>
      <c r="G374" s="17"/>
      <c r="H374" s="17">
        <f>+H372+H373</f>
        <v>0</v>
      </c>
      <c r="I374" s="18"/>
      <c r="J374" s="19"/>
      <c r="K374" s="19"/>
    </row>
    <row r="375" spans="1:11" x14ac:dyDescent="0.25">
      <c r="A375" s="6" t="s">
        <v>258</v>
      </c>
      <c r="B375" s="7" t="s">
        <v>257</v>
      </c>
      <c r="C375" s="6"/>
      <c r="D375" s="7"/>
      <c r="E375" s="7" t="s">
        <v>36</v>
      </c>
      <c r="F375" s="16" t="s">
        <v>20</v>
      </c>
      <c r="G375" s="17"/>
      <c r="H375" s="17"/>
      <c r="I375" s="18" t="s">
        <v>21</v>
      </c>
      <c r="J375" s="19" t="s">
        <v>37</v>
      </c>
      <c r="K375" s="19">
        <v>95363</v>
      </c>
    </row>
    <row r="376" spans="1:11" x14ac:dyDescent="0.25">
      <c r="A376" s="20" t="s">
        <v>23</v>
      </c>
      <c r="B376" s="21">
        <v>1</v>
      </c>
      <c r="C376" s="20" t="s">
        <v>254</v>
      </c>
      <c r="D376" s="21" t="s">
        <v>255</v>
      </c>
      <c r="E376" s="21" t="s">
        <v>36</v>
      </c>
      <c r="F376" s="16">
        <v>6.7000000000000002E-3</v>
      </c>
      <c r="G376" s="17"/>
      <c r="H376" s="17">
        <f>+ROUND(F376*G376,2)</f>
        <v>0</v>
      </c>
      <c r="I376" s="18" t="s">
        <v>40</v>
      </c>
      <c r="J376" s="19" t="s">
        <v>37</v>
      </c>
      <c r="K376" s="19">
        <v>4239</v>
      </c>
    </row>
    <row r="377" spans="1:11" x14ac:dyDescent="0.25">
      <c r="A377" s="20" t="s">
        <v>23</v>
      </c>
      <c r="B377" s="21"/>
      <c r="C377" s="20"/>
      <c r="D377" s="21" t="s">
        <v>29</v>
      </c>
      <c r="E377" s="21" t="s">
        <v>30</v>
      </c>
      <c r="F377" s="16">
        <f>$H$8</f>
        <v>111.86</v>
      </c>
      <c r="G377" s="17"/>
      <c r="H377" s="17">
        <f>ROUND(F377*G377/100,2)</f>
        <v>0</v>
      </c>
      <c r="I377" s="18"/>
      <c r="J377" s="19"/>
      <c r="K377" s="19"/>
    </row>
    <row r="378" spans="1:11" x14ac:dyDescent="0.25">
      <c r="A378" s="20" t="s">
        <v>23</v>
      </c>
      <c r="B378" s="21"/>
      <c r="C378" s="20"/>
      <c r="D378" s="21" t="s">
        <v>31</v>
      </c>
      <c r="E378" s="21" t="s">
        <v>32</v>
      </c>
      <c r="F378" s="16"/>
      <c r="G378" s="17"/>
      <c r="H378" s="17">
        <f>SUMIF(Recodificada1!$H$376:$H$376,"&gt;0",Recodificada1!$H$376:$H$376)+$H$377</f>
        <v>0</v>
      </c>
      <c r="I378" s="18"/>
      <c r="J378" s="19"/>
      <c r="K378" s="19"/>
    </row>
    <row r="379" spans="1:11" x14ac:dyDescent="0.25">
      <c r="A379" s="20" t="s">
        <v>23</v>
      </c>
      <c r="B379" s="21"/>
      <c r="C379" s="20"/>
      <c r="D379" s="21" t="s">
        <v>6</v>
      </c>
      <c r="E379" s="21" t="s">
        <v>30</v>
      </c>
      <c r="F379" s="16">
        <f>$F$8</f>
        <v>24.18</v>
      </c>
      <c r="G379" s="17"/>
      <c r="H379" s="17">
        <f>+ROUND(H378*F379/100,2)</f>
        <v>0</v>
      </c>
      <c r="I379" s="18"/>
      <c r="J379" s="19"/>
      <c r="K379" s="19"/>
    </row>
    <row r="380" spans="1:11" x14ac:dyDescent="0.25">
      <c r="A380" s="20" t="s">
        <v>23</v>
      </c>
      <c r="B380" s="21"/>
      <c r="C380" s="20"/>
      <c r="D380" s="21" t="s">
        <v>33</v>
      </c>
      <c r="E380" s="21" t="s">
        <v>32</v>
      </c>
      <c r="F380" s="16"/>
      <c r="G380" s="17"/>
      <c r="H380" s="17">
        <f>+H378+H379</f>
        <v>0</v>
      </c>
      <c r="I380" s="18"/>
      <c r="J380" s="19"/>
      <c r="K380" s="19"/>
    </row>
    <row r="381" spans="1:11" x14ac:dyDescent="0.25">
      <c r="A381" s="6" t="s">
        <v>259</v>
      </c>
      <c r="B381" s="7" t="s">
        <v>246</v>
      </c>
      <c r="C381" s="6"/>
      <c r="D381" s="7"/>
      <c r="E381" s="7" t="s">
        <v>36</v>
      </c>
      <c r="F381" s="16" t="s">
        <v>20</v>
      </c>
      <c r="G381" s="17"/>
      <c r="H381" s="17"/>
      <c r="I381" s="18" t="s">
        <v>21</v>
      </c>
      <c r="J381" s="19" t="s">
        <v>37</v>
      </c>
      <c r="K381" s="19">
        <v>89228</v>
      </c>
    </row>
    <row r="382" spans="1:11" x14ac:dyDescent="0.25">
      <c r="A382" s="20" t="s">
        <v>23</v>
      </c>
      <c r="B382" s="21">
        <v>3</v>
      </c>
      <c r="C382" s="20" t="s">
        <v>251</v>
      </c>
      <c r="D382" s="21" t="s">
        <v>252</v>
      </c>
      <c r="E382" s="21" t="s">
        <v>197</v>
      </c>
      <c r="F382" s="16">
        <v>4.0000000000000003E-5</v>
      </c>
      <c r="G382" s="17"/>
      <c r="H382" s="17">
        <f>+ROUND(F382*G382,2)</f>
        <v>0</v>
      </c>
      <c r="I382" s="18" t="s">
        <v>27</v>
      </c>
      <c r="J382" s="19" t="s">
        <v>37</v>
      </c>
      <c r="K382" s="19">
        <v>4090</v>
      </c>
    </row>
    <row r="383" spans="1:11" x14ac:dyDescent="0.25">
      <c r="A383" s="20" t="s">
        <v>23</v>
      </c>
      <c r="B383" s="21"/>
      <c r="C383" s="20"/>
      <c r="D383" s="21" t="s">
        <v>29</v>
      </c>
      <c r="E383" s="21" t="s">
        <v>30</v>
      </c>
      <c r="F383" s="16">
        <f>$H$8</f>
        <v>111.86</v>
      </c>
      <c r="G383" s="17"/>
      <c r="H383" s="17">
        <f>ROUND(F383*G383/100,2)</f>
        <v>0</v>
      </c>
      <c r="I383" s="18"/>
      <c r="J383" s="19"/>
      <c r="K383" s="19"/>
    </row>
    <row r="384" spans="1:11" x14ac:dyDescent="0.25">
      <c r="A384" s="20" t="s">
        <v>23</v>
      </c>
      <c r="B384" s="21"/>
      <c r="C384" s="20"/>
      <c r="D384" s="21" t="s">
        <v>31</v>
      </c>
      <c r="E384" s="21" t="s">
        <v>32</v>
      </c>
      <c r="F384" s="16"/>
      <c r="G384" s="17"/>
      <c r="H384" s="17">
        <f>SUMIF(Recodificada1!$H$382,"&gt;0",Recodificada1!$H$382)+$H$383</f>
        <v>0</v>
      </c>
      <c r="I384" s="18"/>
      <c r="J384" s="19"/>
      <c r="K384" s="19"/>
    </row>
    <row r="385" spans="1:11" x14ac:dyDescent="0.25">
      <c r="A385" s="20" t="s">
        <v>23</v>
      </c>
      <c r="B385" s="21"/>
      <c r="C385" s="20"/>
      <c r="D385" s="21" t="s">
        <v>6</v>
      </c>
      <c r="E385" s="21" t="s">
        <v>30</v>
      </c>
      <c r="F385" s="16">
        <f>$F$8</f>
        <v>24.18</v>
      </c>
      <c r="G385" s="17"/>
      <c r="H385" s="17">
        <f>+ROUND(H384*F385/100,2)</f>
        <v>0</v>
      </c>
      <c r="I385" s="18"/>
      <c r="J385" s="19"/>
      <c r="K385" s="19"/>
    </row>
    <row r="386" spans="1:11" x14ac:dyDescent="0.25">
      <c r="A386" s="20" t="s">
        <v>23</v>
      </c>
      <c r="B386" s="21"/>
      <c r="C386" s="20"/>
      <c r="D386" s="21" t="s">
        <v>33</v>
      </c>
      <c r="E386" s="21" t="s">
        <v>32</v>
      </c>
      <c r="F386" s="16"/>
      <c r="G386" s="17"/>
      <c r="H386" s="17">
        <f>+H384+H385</f>
        <v>0</v>
      </c>
      <c r="I386" s="18"/>
      <c r="J386" s="19"/>
      <c r="K386" s="19"/>
    </row>
    <row r="387" spans="1:11" x14ac:dyDescent="0.25">
      <c r="A387" s="6" t="s">
        <v>260</v>
      </c>
      <c r="B387" s="7" t="s">
        <v>248</v>
      </c>
      <c r="C387" s="6"/>
      <c r="D387" s="7"/>
      <c r="E387" s="7" t="s">
        <v>36</v>
      </c>
      <c r="F387" s="16" t="s">
        <v>20</v>
      </c>
      <c r="G387" s="17"/>
      <c r="H387" s="17"/>
      <c r="I387" s="18" t="s">
        <v>21</v>
      </c>
      <c r="J387" s="19" t="s">
        <v>37</v>
      </c>
      <c r="K387" s="19">
        <v>89229</v>
      </c>
    </row>
    <row r="388" spans="1:11" x14ac:dyDescent="0.25">
      <c r="A388" s="20" t="s">
        <v>23</v>
      </c>
      <c r="B388" s="21">
        <v>3</v>
      </c>
      <c r="C388" s="20" t="s">
        <v>251</v>
      </c>
      <c r="D388" s="21" t="s">
        <v>252</v>
      </c>
      <c r="E388" s="21" t="s">
        <v>197</v>
      </c>
      <c r="F388" s="16">
        <v>7.1999999999999997E-6</v>
      </c>
      <c r="G388" s="17"/>
      <c r="H388" s="17">
        <f>+ROUND(F388*G388,2)</f>
        <v>0</v>
      </c>
      <c r="I388" s="18" t="s">
        <v>27</v>
      </c>
      <c r="J388" s="19" t="s">
        <v>37</v>
      </c>
      <c r="K388" s="19">
        <v>4090</v>
      </c>
    </row>
    <row r="389" spans="1:11" x14ac:dyDescent="0.25">
      <c r="A389" s="20" t="s">
        <v>23</v>
      </c>
      <c r="B389" s="21"/>
      <c r="C389" s="20"/>
      <c r="D389" s="21" t="s">
        <v>29</v>
      </c>
      <c r="E389" s="21" t="s">
        <v>30</v>
      </c>
      <c r="F389" s="16">
        <f>$H$8</f>
        <v>111.86</v>
      </c>
      <c r="G389" s="17"/>
      <c r="H389" s="17">
        <f>ROUND(F389*G389/100,2)</f>
        <v>0</v>
      </c>
      <c r="I389" s="18"/>
      <c r="J389" s="19"/>
      <c r="K389" s="19"/>
    </row>
    <row r="390" spans="1:11" x14ac:dyDescent="0.25">
      <c r="A390" s="20" t="s">
        <v>23</v>
      </c>
      <c r="B390" s="21"/>
      <c r="C390" s="20"/>
      <c r="D390" s="21" t="s">
        <v>31</v>
      </c>
      <c r="E390" s="21" t="s">
        <v>32</v>
      </c>
      <c r="F390" s="16"/>
      <c r="G390" s="17"/>
      <c r="H390" s="17">
        <f>SUMIF(Recodificada1!$H$388,"&gt;0",Recodificada1!$H$388)+$H$389</f>
        <v>0</v>
      </c>
      <c r="I390" s="18"/>
      <c r="J390" s="19"/>
      <c r="K390" s="19"/>
    </row>
    <row r="391" spans="1:11" x14ac:dyDescent="0.25">
      <c r="A391" s="20" t="s">
        <v>23</v>
      </c>
      <c r="B391" s="21"/>
      <c r="C391" s="20"/>
      <c r="D391" s="21" t="s">
        <v>6</v>
      </c>
      <c r="E391" s="21" t="s">
        <v>30</v>
      </c>
      <c r="F391" s="16">
        <f>$F$8</f>
        <v>24.18</v>
      </c>
      <c r="G391" s="17"/>
      <c r="H391" s="17">
        <f>+ROUND(H390*F391/100,2)</f>
        <v>0</v>
      </c>
      <c r="I391" s="18"/>
      <c r="J391" s="19"/>
      <c r="K391" s="19"/>
    </row>
    <row r="392" spans="1:11" x14ac:dyDescent="0.25">
      <c r="A392" s="20" t="s">
        <v>23</v>
      </c>
      <c r="B392" s="21"/>
      <c r="C392" s="20"/>
      <c r="D392" s="21" t="s">
        <v>33</v>
      </c>
      <c r="E392" s="21" t="s">
        <v>32</v>
      </c>
      <c r="F392" s="16"/>
      <c r="G392" s="17"/>
      <c r="H392" s="17">
        <f>+H390+H391</f>
        <v>0</v>
      </c>
      <c r="I392" s="18"/>
      <c r="J392" s="19"/>
      <c r="K392" s="19"/>
    </row>
    <row r="393" spans="1:11" x14ac:dyDescent="0.25">
      <c r="A393" s="6" t="s">
        <v>261</v>
      </c>
      <c r="B393" s="7" t="s">
        <v>262</v>
      </c>
      <c r="C393" s="6"/>
      <c r="D393" s="7"/>
      <c r="E393" s="7" t="s">
        <v>170</v>
      </c>
      <c r="F393" s="16" t="s">
        <v>20</v>
      </c>
      <c r="G393" s="17"/>
      <c r="H393" s="17"/>
      <c r="I393" s="18" t="s">
        <v>21</v>
      </c>
      <c r="J393" s="19" t="s">
        <v>37</v>
      </c>
      <c r="K393" s="19">
        <v>5934</v>
      </c>
    </row>
    <row r="394" spans="1:11" x14ac:dyDescent="0.25">
      <c r="A394" s="20" t="s">
        <v>23</v>
      </c>
      <c r="B394" s="21" t="s">
        <v>55</v>
      </c>
      <c r="C394" s="20" t="s">
        <v>243</v>
      </c>
      <c r="D394" s="21" t="s">
        <v>244</v>
      </c>
      <c r="E394" s="21" t="s">
        <v>36</v>
      </c>
      <c r="F394" s="16">
        <v>1</v>
      </c>
      <c r="G394" s="17"/>
      <c r="H394" s="17">
        <f>+ROUND(F394*G394,2)</f>
        <v>0</v>
      </c>
      <c r="I394" s="18" t="s">
        <v>58</v>
      </c>
      <c r="J394" s="19" t="s">
        <v>37</v>
      </c>
      <c r="K394" s="19">
        <v>88300</v>
      </c>
    </row>
    <row r="395" spans="1:11" x14ac:dyDescent="0.25">
      <c r="A395" s="20" t="s">
        <v>23</v>
      </c>
      <c r="B395" s="21" t="s">
        <v>55</v>
      </c>
      <c r="C395" s="20" t="s">
        <v>245</v>
      </c>
      <c r="D395" s="21" t="s">
        <v>246</v>
      </c>
      <c r="E395" s="21" t="s">
        <v>36</v>
      </c>
      <c r="F395" s="16">
        <v>1</v>
      </c>
      <c r="G395" s="17"/>
      <c r="H395" s="17">
        <f>+ROUND(F395*G395,2)</f>
        <v>0</v>
      </c>
      <c r="I395" s="18" t="s">
        <v>58</v>
      </c>
      <c r="J395" s="19" t="s">
        <v>37</v>
      </c>
      <c r="K395" s="19">
        <v>89228</v>
      </c>
    </row>
    <row r="396" spans="1:11" x14ac:dyDescent="0.25">
      <c r="A396" s="20" t="s">
        <v>23</v>
      </c>
      <c r="B396" s="21" t="s">
        <v>55</v>
      </c>
      <c r="C396" s="20" t="s">
        <v>247</v>
      </c>
      <c r="D396" s="21" t="s">
        <v>248</v>
      </c>
      <c r="E396" s="21" t="s">
        <v>36</v>
      </c>
      <c r="F396" s="16">
        <v>1</v>
      </c>
      <c r="G396" s="17"/>
      <c r="H396" s="17">
        <f>+ROUND(F396*G396,2)</f>
        <v>0</v>
      </c>
      <c r="I396" s="18" t="s">
        <v>58</v>
      </c>
      <c r="J396" s="19" t="s">
        <v>37</v>
      </c>
      <c r="K396" s="19">
        <v>89229</v>
      </c>
    </row>
    <row r="397" spans="1:11" x14ac:dyDescent="0.25">
      <c r="A397" s="20" t="s">
        <v>23</v>
      </c>
      <c r="B397" s="21"/>
      <c r="C397" s="20"/>
      <c r="D397" s="21" t="s">
        <v>29</v>
      </c>
      <c r="E397" s="21" t="s">
        <v>30</v>
      </c>
      <c r="F397" s="16">
        <f>$H$8</f>
        <v>111.86</v>
      </c>
      <c r="G397" s="17"/>
      <c r="H397" s="17">
        <f>ROUND(F397*G397/100,2)</f>
        <v>0</v>
      </c>
      <c r="I397" s="18"/>
      <c r="J397" s="19"/>
      <c r="K397" s="19"/>
    </row>
    <row r="398" spans="1:11" x14ac:dyDescent="0.25">
      <c r="A398" s="20" t="s">
        <v>23</v>
      </c>
      <c r="B398" s="21"/>
      <c r="C398" s="20"/>
      <c r="D398" s="21" t="s">
        <v>31</v>
      </c>
      <c r="E398" s="21" t="s">
        <v>32</v>
      </c>
      <c r="F398" s="16"/>
      <c r="G398" s="17"/>
      <c r="H398" s="17">
        <f>SUMIF(Recodificada1!$H$394:$H$396,"&gt;0",Recodificada1!$H$394:$H$396)+$H$397</f>
        <v>0</v>
      </c>
      <c r="I398" s="18"/>
      <c r="J398" s="19"/>
      <c r="K398" s="19"/>
    </row>
    <row r="399" spans="1:11" x14ac:dyDescent="0.25">
      <c r="A399" s="20" t="s">
        <v>23</v>
      </c>
      <c r="B399" s="21"/>
      <c r="C399" s="20"/>
      <c r="D399" s="21" t="s">
        <v>6</v>
      </c>
      <c r="E399" s="21" t="s">
        <v>30</v>
      </c>
      <c r="F399" s="16">
        <f>$F$8</f>
        <v>24.18</v>
      </c>
      <c r="G399" s="17"/>
      <c r="H399" s="17">
        <f>+ROUND(H398*F399/100,2)</f>
        <v>0</v>
      </c>
      <c r="I399" s="18"/>
      <c r="J399" s="19"/>
      <c r="K399" s="19"/>
    </row>
    <row r="400" spans="1:11" x14ac:dyDescent="0.25">
      <c r="A400" s="20" t="s">
        <v>23</v>
      </c>
      <c r="B400" s="21"/>
      <c r="C400" s="20"/>
      <c r="D400" s="21" t="s">
        <v>33</v>
      </c>
      <c r="E400" s="21" t="s">
        <v>32</v>
      </c>
      <c r="F400" s="16"/>
      <c r="G400" s="17"/>
      <c r="H400" s="17">
        <f>+H398+H399</f>
        <v>0</v>
      </c>
      <c r="I400" s="18"/>
      <c r="J400" s="19"/>
      <c r="K400" s="19"/>
    </row>
    <row r="401" spans="1:11" x14ac:dyDescent="0.25">
      <c r="A401" s="6" t="s">
        <v>263</v>
      </c>
      <c r="B401" s="7" t="s">
        <v>264</v>
      </c>
      <c r="C401" s="6"/>
      <c r="D401" s="7"/>
      <c r="E401" s="7" t="s">
        <v>26</v>
      </c>
      <c r="F401" s="16" t="s">
        <v>20</v>
      </c>
      <c r="G401" s="17"/>
      <c r="H401" s="17"/>
      <c r="I401" s="18" t="s">
        <v>21</v>
      </c>
      <c r="J401" s="19" t="s">
        <v>37</v>
      </c>
      <c r="K401" s="19">
        <v>73436</v>
      </c>
    </row>
    <row r="402" spans="1:11" x14ac:dyDescent="0.25">
      <c r="A402" s="20" t="s">
        <v>23</v>
      </c>
      <c r="B402" s="21" t="s">
        <v>55</v>
      </c>
      <c r="C402" s="20" t="s">
        <v>265</v>
      </c>
      <c r="D402" s="21" t="s">
        <v>266</v>
      </c>
      <c r="E402" s="21" t="s">
        <v>36</v>
      </c>
      <c r="F402" s="16">
        <v>1</v>
      </c>
      <c r="G402" s="17"/>
      <c r="H402" s="17">
        <f>+ROUND(F402*G402,2)</f>
        <v>0</v>
      </c>
      <c r="I402" s="18" t="s">
        <v>58</v>
      </c>
      <c r="J402" s="19" t="s">
        <v>37</v>
      </c>
      <c r="K402" s="19">
        <v>5089</v>
      </c>
    </row>
    <row r="403" spans="1:11" x14ac:dyDescent="0.25">
      <c r="A403" s="20" t="s">
        <v>23</v>
      </c>
      <c r="B403" s="21" t="s">
        <v>55</v>
      </c>
      <c r="C403" s="20" t="s">
        <v>267</v>
      </c>
      <c r="D403" s="21" t="s">
        <v>268</v>
      </c>
      <c r="E403" s="21" t="s">
        <v>36</v>
      </c>
      <c r="F403" s="16">
        <v>1</v>
      </c>
      <c r="G403" s="17"/>
      <c r="H403" s="17">
        <f>+ROUND(F403*G403,2)</f>
        <v>0</v>
      </c>
      <c r="I403" s="18" t="s">
        <v>58</v>
      </c>
      <c r="J403" s="19" t="s">
        <v>37</v>
      </c>
      <c r="K403" s="19">
        <v>73309</v>
      </c>
    </row>
    <row r="404" spans="1:11" x14ac:dyDescent="0.25">
      <c r="A404" s="20" t="s">
        <v>23</v>
      </c>
      <c r="B404" s="21" t="s">
        <v>55</v>
      </c>
      <c r="C404" s="20" t="s">
        <v>269</v>
      </c>
      <c r="D404" s="21" t="s">
        <v>270</v>
      </c>
      <c r="E404" s="21" t="s">
        <v>36</v>
      </c>
      <c r="F404" s="16">
        <v>1</v>
      </c>
      <c r="G404" s="17"/>
      <c r="H404" s="17">
        <f>+ROUND(F404*G404,2)</f>
        <v>0</v>
      </c>
      <c r="I404" s="18" t="s">
        <v>58</v>
      </c>
      <c r="J404" s="19" t="s">
        <v>37</v>
      </c>
      <c r="K404" s="19">
        <v>73313</v>
      </c>
    </row>
    <row r="405" spans="1:11" x14ac:dyDescent="0.25">
      <c r="A405" s="20" t="s">
        <v>23</v>
      </c>
      <c r="B405" s="21" t="s">
        <v>55</v>
      </c>
      <c r="C405" s="20" t="s">
        <v>271</v>
      </c>
      <c r="D405" s="21" t="s">
        <v>272</v>
      </c>
      <c r="E405" s="21" t="s">
        <v>36</v>
      </c>
      <c r="F405" s="16">
        <v>1</v>
      </c>
      <c r="G405" s="17"/>
      <c r="H405" s="17">
        <f>+ROUND(F405*G405,2)</f>
        <v>0</v>
      </c>
      <c r="I405" s="18" t="s">
        <v>58</v>
      </c>
      <c r="J405" s="19" t="s">
        <v>37</v>
      </c>
      <c r="K405" s="19">
        <v>73315</v>
      </c>
    </row>
    <row r="406" spans="1:11" x14ac:dyDescent="0.25">
      <c r="A406" s="20" t="s">
        <v>23</v>
      </c>
      <c r="B406" s="21" t="s">
        <v>55</v>
      </c>
      <c r="C406" s="20" t="s">
        <v>273</v>
      </c>
      <c r="D406" s="21" t="s">
        <v>274</v>
      </c>
      <c r="E406" s="21" t="s">
        <v>36</v>
      </c>
      <c r="F406" s="16">
        <v>3</v>
      </c>
      <c r="G406" s="17"/>
      <c r="H406" s="17">
        <f>+ROUND(F406*G406,2)</f>
        <v>0</v>
      </c>
      <c r="I406" s="18" t="s">
        <v>58</v>
      </c>
      <c r="J406" s="19" t="s">
        <v>37</v>
      </c>
      <c r="K406" s="19">
        <v>88303</v>
      </c>
    </row>
    <row r="407" spans="1:11" x14ac:dyDescent="0.25">
      <c r="A407" s="20" t="s">
        <v>23</v>
      </c>
      <c r="B407" s="21"/>
      <c r="C407" s="20"/>
      <c r="D407" s="21" t="s">
        <v>29</v>
      </c>
      <c r="E407" s="21" t="s">
        <v>30</v>
      </c>
      <c r="F407" s="16">
        <f>$H$8</f>
        <v>111.86</v>
      </c>
      <c r="G407" s="17"/>
      <c r="H407" s="17">
        <f>ROUND(F407*G407/100,2)</f>
        <v>0</v>
      </c>
      <c r="I407" s="18"/>
      <c r="J407" s="19"/>
      <c r="K407" s="19"/>
    </row>
    <row r="408" spans="1:11" x14ac:dyDescent="0.25">
      <c r="A408" s="20" t="s">
        <v>23</v>
      </c>
      <c r="B408" s="21"/>
      <c r="C408" s="20"/>
      <c r="D408" s="21" t="s">
        <v>31</v>
      </c>
      <c r="E408" s="21" t="s">
        <v>32</v>
      </c>
      <c r="F408" s="16"/>
      <c r="G408" s="17"/>
      <c r="H408" s="17">
        <f>SUMIF(Recodificada1!$H$402:$H$406,"&gt;0",Recodificada1!$H$402:$H$406)+$H$407</f>
        <v>0</v>
      </c>
      <c r="I408" s="18"/>
      <c r="J408" s="19"/>
      <c r="K408" s="19"/>
    </row>
    <row r="409" spans="1:11" x14ac:dyDescent="0.25">
      <c r="A409" s="20" t="s">
        <v>23</v>
      </c>
      <c r="B409" s="21"/>
      <c r="C409" s="20"/>
      <c r="D409" s="21" t="s">
        <v>6</v>
      </c>
      <c r="E409" s="21" t="s">
        <v>30</v>
      </c>
      <c r="F409" s="16">
        <f>$F$8</f>
        <v>24.18</v>
      </c>
      <c r="G409" s="17"/>
      <c r="H409" s="17">
        <f>+ROUND(H408*F409/100,2)</f>
        <v>0</v>
      </c>
      <c r="I409" s="18"/>
      <c r="J409" s="19"/>
      <c r="K409" s="19"/>
    </row>
    <row r="410" spans="1:11" x14ac:dyDescent="0.25">
      <c r="A410" s="20" t="s">
        <v>23</v>
      </c>
      <c r="B410" s="21"/>
      <c r="C410" s="20"/>
      <c r="D410" s="21" t="s">
        <v>33</v>
      </c>
      <c r="E410" s="21" t="s">
        <v>32</v>
      </c>
      <c r="F410" s="16"/>
      <c r="G410" s="17"/>
      <c r="H410" s="17">
        <f>+H408+H409</f>
        <v>0</v>
      </c>
      <c r="I410" s="18"/>
      <c r="J410" s="19"/>
      <c r="K410" s="19"/>
    </row>
    <row r="411" spans="1:11" x14ac:dyDescent="0.25">
      <c r="A411" s="6" t="s">
        <v>275</v>
      </c>
      <c r="B411" s="7" t="s">
        <v>266</v>
      </c>
      <c r="C411" s="6"/>
      <c r="D411" s="7"/>
      <c r="E411" s="7" t="s">
        <v>36</v>
      </c>
      <c r="F411" s="16" t="s">
        <v>20</v>
      </c>
      <c r="G411" s="17"/>
      <c r="H411" s="17"/>
      <c r="I411" s="18" t="s">
        <v>21</v>
      </c>
      <c r="J411" s="19" t="s">
        <v>37</v>
      </c>
      <c r="K411" s="19">
        <v>5089</v>
      </c>
    </row>
    <row r="412" spans="1:11" x14ac:dyDescent="0.25">
      <c r="A412" s="20" t="s">
        <v>23</v>
      </c>
      <c r="B412" s="21">
        <v>3</v>
      </c>
      <c r="C412" s="20" t="s">
        <v>276</v>
      </c>
      <c r="D412" s="21" t="s">
        <v>277</v>
      </c>
      <c r="E412" s="21" t="s">
        <v>197</v>
      </c>
      <c r="F412" s="16">
        <v>6.6699999999999995E-5</v>
      </c>
      <c r="G412" s="17"/>
      <c r="H412" s="17">
        <f>+ROUND(F412*G412,2)</f>
        <v>0</v>
      </c>
      <c r="I412" s="18" t="s">
        <v>27</v>
      </c>
      <c r="J412" s="19" t="s">
        <v>37</v>
      </c>
      <c r="K412" s="19">
        <v>14513</v>
      </c>
    </row>
    <row r="413" spans="1:11" x14ac:dyDescent="0.25">
      <c r="A413" s="20" t="s">
        <v>23</v>
      </c>
      <c r="B413" s="21"/>
      <c r="C413" s="20"/>
      <c r="D413" s="21" t="s">
        <v>29</v>
      </c>
      <c r="E413" s="21" t="s">
        <v>30</v>
      </c>
      <c r="F413" s="16">
        <f>$H$8</f>
        <v>111.86</v>
      </c>
      <c r="G413" s="17"/>
      <c r="H413" s="17">
        <f>ROUND(F413*G413/100,2)</f>
        <v>0</v>
      </c>
      <c r="I413" s="18"/>
      <c r="J413" s="19"/>
      <c r="K413" s="19"/>
    </row>
    <row r="414" spans="1:11" x14ac:dyDescent="0.25">
      <c r="A414" s="20" t="s">
        <v>23</v>
      </c>
      <c r="B414" s="21"/>
      <c r="C414" s="20"/>
      <c r="D414" s="21" t="s">
        <v>31</v>
      </c>
      <c r="E414" s="21" t="s">
        <v>32</v>
      </c>
      <c r="F414" s="16"/>
      <c r="G414" s="17"/>
      <c r="H414" s="17">
        <f>SUMIF(Recodificada1!$H$412,"&gt;0",Recodificada1!$H$412)+$H$413</f>
        <v>0</v>
      </c>
      <c r="I414" s="18"/>
      <c r="J414" s="19"/>
      <c r="K414" s="19"/>
    </row>
    <row r="415" spans="1:11" x14ac:dyDescent="0.25">
      <c r="A415" s="20" t="s">
        <v>23</v>
      </c>
      <c r="B415" s="21"/>
      <c r="C415" s="20"/>
      <c r="D415" s="21" t="s">
        <v>6</v>
      </c>
      <c r="E415" s="21" t="s">
        <v>30</v>
      </c>
      <c r="F415" s="16">
        <f>$F$8</f>
        <v>24.18</v>
      </c>
      <c r="G415" s="17"/>
      <c r="H415" s="17">
        <f>+ROUND(H414*F415/100,2)</f>
        <v>0</v>
      </c>
      <c r="I415" s="18"/>
      <c r="J415" s="19"/>
      <c r="K415" s="19"/>
    </row>
    <row r="416" spans="1:11" x14ac:dyDescent="0.25">
      <c r="A416" s="20" t="s">
        <v>23</v>
      </c>
      <c r="B416" s="21"/>
      <c r="C416" s="20"/>
      <c r="D416" s="21" t="s">
        <v>33</v>
      </c>
      <c r="E416" s="21" t="s">
        <v>32</v>
      </c>
      <c r="F416" s="16"/>
      <c r="G416" s="17"/>
      <c r="H416" s="17">
        <f>+H414+H415</f>
        <v>0</v>
      </c>
      <c r="I416" s="18"/>
      <c r="J416" s="19"/>
      <c r="K416" s="19"/>
    </row>
    <row r="417" spans="1:11" x14ac:dyDescent="0.25">
      <c r="A417" s="6" t="s">
        <v>278</v>
      </c>
      <c r="B417" s="7" t="s">
        <v>268</v>
      </c>
      <c r="C417" s="6"/>
      <c r="D417" s="7"/>
      <c r="E417" s="7" t="s">
        <v>36</v>
      </c>
      <c r="F417" s="16" t="s">
        <v>20</v>
      </c>
      <c r="G417" s="17"/>
      <c r="H417" s="17"/>
      <c r="I417" s="18" t="s">
        <v>21</v>
      </c>
      <c r="J417" s="19" t="s">
        <v>37</v>
      </c>
      <c r="K417" s="19">
        <v>73309</v>
      </c>
    </row>
    <row r="418" spans="1:11" x14ac:dyDescent="0.25">
      <c r="A418" s="20" t="s">
        <v>23</v>
      </c>
      <c r="B418" s="21">
        <v>3</v>
      </c>
      <c r="C418" s="20" t="s">
        <v>276</v>
      </c>
      <c r="D418" s="21" t="s">
        <v>277</v>
      </c>
      <c r="E418" s="21" t="s">
        <v>197</v>
      </c>
      <c r="F418" s="16">
        <v>5.3300000000000001E-5</v>
      </c>
      <c r="G418" s="17"/>
      <c r="H418" s="17">
        <f>+ROUND(F418*G418,2)</f>
        <v>0</v>
      </c>
      <c r="I418" s="18" t="s">
        <v>27</v>
      </c>
      <c r="J418" s="19" t="s">
        <v>37</v>
      </c>
      <c r="K418" s="19">
        <v>14513</v>
      </c>
    </row>
    <row r="419" spans="1:11" x14ac:dyDescent="0.25">
      <c r="A419" s="20" t="s">
        <v>23</v>
      </c>
      <c r="B419" s="21"/>
      <c r="C419" s="20"/>
      <c r="D419" s="21" t="s">
        <v>29</v>
      </c>
      <c r="E419" s="21" t="s">
        <v>30</v>
      </c>
      <c r="F419" s="16">
        <f>$H$8</f>
        <v>111.86</v>
      </c>
      <c r="G419" s="17"/>
      <c r="H419" s="17">
        <f>ROUND(F419*G419/100,2)</f>
        <v>0</v>
      </c>
      <c r="I419" s="18"/>
      <c r="J419" s="19"/>
      <c r="K419" s="19"/>
    </row>
    <row r="420" spans="1:11" x14ac:dyDescent="0.25">
      <c r="A420" s="20" t="s">
        <v>23</v>
      </c>
      <c r="B420" s="21"/>
      <c r="C420" s="20"/>
      <c r="D420" s="21" t="s">
        <v>31</v>
      </c>
      <c r="E420" s="21" t="s">
        <v>32</v>
      </c>
      <c r="F420" s="16"/>
      <c r="G420" s="17"/>
      <c r="H420" s="17">
        <f>SUMIF(Recodificada1!$H$418,"&gt;0",Recodificada1!$H$418)+$H$419</f>
        <v>0</v>
      </c>
      <c r="I420" s="18"/>
      <c r="J420" s="19"/>
      <c r="K420" s="19"/>
    </row>
    <row r="421" spans="1:11" x14ac:dyDescent="0.25">
      <c r="A421" s="20" t="s">
        <v>23</v>
      </c>
      <c r="B421" s="21"/>
      <c r="C421" s="20"/>
      <c r="D421" s="21" t="s">
        <v>6</v>
      </c>
      <c r="E421" s="21" t="s">
        <v>30</v>
      </c>
      <c r="F421" s="16">
        <f>$F$8</f>
        <v>24.18</v>
      </c>
      <c r="G421" s="17"/>
      <c r="H421" s="17">
        <f>+ROUND(H420*F421/100,2)</f>
        <v>0</v>
      </c>
      <c r="I421" s="18"/>
      <c r="J421" s="19"/>
      <c r="K421" s="19"/>
    </row>
    <row r="422" spans="1:11" x14ac:dyDescent="0.25">
      <c r="A422" s="20" t="s">
        <v>23</v>
      </c>
      <c r="B422" s="21"/>
      <c r="C422" s="20"/>
      <c r="D422" s="21" t="s">
        <v>33</v>
      </c>
      <c r="E422" s="21" t="s">
        <v>32</v>
      </c>
      <c r="F422" s="16"/>
      <c r="G422" s="17"/>
      <c r="H422" s="17">
        <f>+H420+H421</f>
        <v>0</v>
      </c>
      <c r="I422" s="18"/>
      <c r="J422" s="19"/>
      <c r="K422" s="19"/>
    </row>
    <row r="423" spans="1:11" x14ac:dyDescent="0.25">
      <c r="A423" s="6" t="s">
        <v>279</v>
      </c>
      <c r="B423" s="7" t="s">
        <v>270</v>
      </c>
      <c r="C423" s="6"/>
      <c r="D423" s="7"/>
      <c r="E423" s="7" t="s">
        <v>36</v>
      </c>
      <c r="F423" s="16" t="s">
        <v>20</v>
      </c>
      <c r="G423" s="17"/>
      <c r="H423" s="17"/>
      <c r="I423" s="18" t="s">
        <v>21</v>
      </c>
      <c r="J423" s="19" t="s">
        <v>37</v>
      </c>
      <c r="K423" s="19">
        <v>73313</v>
      </c>
    </row>
    <row r="424" spans="1:11" x14ac:dyDescent="0.25">
      <c r="A424" s="20" t="s">
        <v>23</v>
      </c>
      <c r="B424" s="21">
        <v>3</v>
      </c>
      <c r="C424" s="20" t="s">
        <v>276</v>
      </c>
      <c r="D424" s="21" t="s">
        <v>277</v>
      </c>
      <c r="E424" s="21" t="s">
        <v>197</v>
      </c>
      <c r="F424" s="16">
        <v>7.4000000000000003E-6</v>
      </c>
      <c r="G424" s="17"/>
      <c r="H424" s="17">
        <f>+ROUND(F424*G424,2)</f>
        <v>0</v>
      </c>
      <c r="I424" s="18" t="s">
        <v>27</v>
      </c>
      <c r="J424" s="19" t="s">
        <v>37</v>
      </c>
      <c r="K424" s="19">
        <v>14513</v>
      </c>
    </row>
    <row r="425" spans="1:11" x14ac:dyDescent="0.25">
      <c r="A425" s="20" t="s">
        <v>23</v>
      </c>
      <c r="B425" s="21"/>
      <c r="C425" s="20"/>
      <c r="D425" s="21" t="s">
        <v>29</v>
      </c>
      <c r="E425" s="21" t="s">
        <v>30</v>
      </c>
      <c r="F425" s="16">
        <f>$H$8</f>
        <v>111.86</v>
      </c>
      <c r="G425" s="17"/>
      <c r="H425" s="17">
        <f>ROUND(F425*G425/100,2)</f>
        <v>0</v>
      </c>
      <c r="I425" s="18"/>
      <c r="J425" s="19"/>
      <c r="K425" s="19"/>
    </row>
    <row r="426" spans="1:11" x14ac:dyDescent="0.25">
      <c r="A426" s="20" t="s">
        <v>23</v>
      </c>
      <c r="B426" s="21"/>
      <c r="C426" s="20"/>
      <c r="D426" s="21" t="s">
        <v>31</v>
      </c>
      <c r="E426" s="21" t="s">
        <v>32</v>
      </c>
      <c r="F426" s="16"/>
      <c r="G426" s="17"/>
      <c r="H426" s="17">
        <f>SUMIF(Recodificada1!$H$424,"&gt;0",Recodificada1!$H$424)+$H$425</f>
        <v>0</v>
      </c>
      <c r="I426" s="18"/>
      <c r="J426" s="19"/>
      <c r="K426" s="19"/>
    </row>
    <row r="427" spans="1:11" x14ac:dyDescent="0.25">
      <c r="A427" s="20" t="s">
        <v>23</v>
      </c>
      <c r="B427" s="21"/>
      <c r="C427" s="20"/>
      <c r="D427" s="21" t="s">
        <v>6</v>
      </c>
      <c r="E427" s="21" t="s">
        <v>30</v>
      </c>
      <c r="F427" s="16">
        <f>$F$8</f>
        <v>24.18</v>
      </c>
      <c r="G427" s="17"/>
      <c r="H427" s="17">
        <f>+ROUND(H426*F427/100,2)</f>
        <v>0</v>
      </c>
      <c r="I427" s="18"/>
      <c r="J427" s="19"/>
      <c r="K427" s="19"/>
    </row>
    <row r="428" spans="1:11" x14ac:dyDescent="0.25">
      <c r="A428" s="20" t="s">
        <v>23</v>
      </c>
      <c r="B428" s="21"/>
      <c r="C428" s="20"/>
      <c r="D428" s="21" t="s">
        <v>33</v>
      </c>
      <c r="E428" s="21" t="s">
        <v>32</v>
      </c>
      <c r="F428" s="16"/>
      <c r="G428" s="17"/>
      <c r="H428" s="17">
        <f>+H426+H427</f>
        <v>0</v>
      </c>
      <c r="I428" s="18"/>
      <c r="J428" s="19"/>
      <c r="K428" s="19"/>
    </row>
    <row r="429" spans="1:11" x14ac:dyDescent="0.25">
      <c r="A429" s="6" t="s">
        <v>280</v>
      </c>
      <c r="B429" s="7" t="s">
        <v>272</v>
      </c>
      <c r="C429" s="6"/>
      <c r="D429" s="7"/>
      <c r="E429" s="7" t="s">
        <v>36</v>
      </c>
      <c r="F429" s="16" t="s">
        <v>20</v>
      </c>
      <c r="G429" s="17"/>
      <c r="H429" s="17"/>
      <c r="I429" s="18" t="s">
        <v>21</v>
      </c>
      <c r="J429" s="19" t="s">
        <v>37</v>
      </c>
      <c r="K429" s="19">
        <v>73315</v>
      </c>
    </row>
    <row r="430" spans="1:11" x14ac:dyDescent="0.25">
      <c r="A430" s="20" t="s">
        <v>23</v>
      </c>
      <c r="B430" s="21">
        <v>2</v>
      </c>
      <c r="C430" s="20" t="s">
        <v>202</v>
      </c>
      <c r="D430" s="21" t="s">
        <v>203</v>
      </c>
      <c r="E430" s="21" t="s">
        <v>204</v>
      </c>
      <c r="F430" s="16">
        <v>9.5500000000000007</v>
      </c>
      <c r="G430" s="17"/>
      <c r="H430" s="17">
        <f>+ROUND(F430*G430,2)</f>
        <v>0</v>
      </c>
      <c r="I430" s="18" t="s">
        <v>78</v>
      </c>
      <c r="J430" s="19" t="s">
        <v>37</v>
      </c>
      <c r="K430" s="19">
        <v>4221</v>
      </c>
    </row>
    <row r="431" spans="1:11" x14ac:dyDescent="0.25">
      <c r="A431" s="20" t="s">
        <v>23</v>
      </c>
      <c r="B431" s="21"/>
      <c r="C431" s="20"/>
      <c r="D431" s="21" t="s">
        <v>29</v>
      </c>
      <c r="E431" s="21" t="s">
        <v>30</v>
      </c>
      <c r="F431" s="16">
        <f>$H$8</f>
        <v>111.86</v>
      </c>
      <c r="G431" s="17"/>
      <c r="H431" s="17">
        <f>ROUND(F431*G431/100,2)</f>
        <v>0</v>
      </c>
      <c r="I431" s="18"/>
      <c r="J431" s="19"/>
      <c r="K431" s="19"/>
    </row>
    <row r="432" spans="1:11" x14ac:dyDescent="0.25">
      <c r="A432" s="20" t="s">
        <v>23</v>
      </c>
      <c r="B432" s="21"/>
      <c r="C432" s="20"/>
      <c r="D432" s="21" t="s">
        <v>31</v>
      </c>
      <c r="E432" s="21" t="s">
        <v>32</v>
      </c>
      <c r="F432" s="16"/>
      <c r="G432" s="17"/>
      <c r="H432" s="17">
        <f>SUMIF(Recodificada1!$H$430,"&gt;0",Recodificada1!$H$430)+$H$431</f>
        <v>0</v>
      </c>
      <c r="I432" s="18"/>
      <c r="J432" s="19"/>
      <c r="K432" s="19"/>
    </row>
    <row r="433" spans="1:11" x14ac:dyDescent="0.25">
      <c r="A433" s="20" t="s">
        <v>23</v>
      </c>
      <c r="B433" s="21"/>
      <c r="C433" s="20"/>
      <c r="D433" s="21" t="s">
        <v>6</v>
      </c>
      <c r="E433" s="21" t="s">
        <v>30</v>
      </c>
      <c r="F433" s="16">
        <f>$F$8</f>
        <v>24.18</v>
      </c>
      <c r="G433" s="17"/>
      <c r="H433" s="17">
        <f>+ROUND(H432*F433/100,2)</f>
        <v>0</v>
      </c>
      <c r="I433" s="18"/>
      <c r="J433" s="19"/>
      <c r="K433" s="19"/>
    </row>
    <row r="434" spans="1:11" x14ac:dyDescent="0.25">
      <c r="A434" s="20" t="s">
        <v>23</v>
      </c>
      <c r="B434" s="21"/>
      <c r="C434" s="20"/>
      <c r="D434" s="21" t="s">
        <v>33</v>
      </c>
      <c r="E434" s="21" t="s">
        <v>32</v>
      </c>
      <c r="F434" s="16"/>
      <c r="G434" s="17"/>
      <c r="H434" s="17">
        <f>+H432+H433</f>
        <v>0</v>
      </c>
      <c r="I434" s="18"/>
      <c r="J434" s="19"/>
      <c r="K434" s="19"/>
    </row>
    <row r="435" spans="1:11" x14ac:dyDescent="0.25">
      <c r="A435" s="6" t="s">
        <v>281</v>
      </c>
      <c r="B435" s="7" t="s">
        <v>274</v>
      </c>
      <c r="C435" s="6"/>
      <c r="D435" s="7"/>
      <c r="E435" s="7" t="s">
        <v>36</v>
      </c>
      <c r="F435" s="16" t="s">
        <v>20</v>
      </c>
      <c r="G435" s="17"/>
      <c r="H435" s="17"/>
      <c r="I435" s="18" t="s">
        <v>21</v>
      </c>
      <c r="J435" s="19" t="s">
        <v>37</v>
      </c>
      <c r="K435" s="19">
        <v>88303</v>
      </c>
    </row>
    <row r="436" spans="1:11" x14ac:dyDescent="0.25">
      <c r="A436" s="20" t="s">
        <v>23</v>
      </c>
      <c r="B436" s="21">
        <v>1</v>
      </c>
      <c r="C436" s="20" t="s">
        <v>282</v>
      </c>
      <c r="D436" s="21" t="s">
        <v>283</v>
      </c>
      <c r="E436" s="21" t="s">
        <v>36</v>
      </c>
      <c r="F436" s="16">
        <v>1</v>
      </c>
      <c r="G436" s="17"/>
      <c r="H436" s="17">
        <f>+ROUND(F436*G436,2)</f>
        <v>0</v>
      </c>
      <c r="I436" s="18" t="s">
        <v>40</v>
      </c>
      <c r="J436" s="19" t="s">
        <v>37</v>
      </c>
      <c r="K436" s="19">
        <v>4238</v>
      </c>
    </row>
    <row r="437" spans="1:11" x14ac:dyDescent="0.25">
      <c r="A437" s="20" t="s">
        <v>23</v>
      </c>
      <c r="B437" s="21">
        <v>5</v>
      </c>
      <c r="C437" s="20" t="s">
        <v>187</v>
      </c>
      <c r="D437" s="21" t="s">
        <v>188</v>
      </c>
      <c r="E437" s="21" t="s">
        <v>36</v>
      </c>
      <c r="F437" s="16">
        <v>1</v>
      </c>
      <c r="G437" s="17"/>
      <c r="H437" s="17">
        <f>+ROUND(F437*G437,2)</f>
        <v>0</v>
      </c>
      <c r="I437" s="18" t="s">
        <v>43</v>
      </c>
      <c r="J437" s="19" t="s">
        <v>37</v>
      </c>
      <c r="K437" s="19">
        <v>43464</v>
      </c>
    </row>
    <row r="438" spans="1:11" x14ac:dyDescent="0.25">
      <c r="A438" s="20" t="s">
        <v>23</v>
      </c>
      <c r="B438" s="21">
        <v>5</v>
      </c>
      <c r="C438" s="20" t="s">
        <v>189</v>
      </c>
      <c r="D438" s="21" t="s">
        <v>190</v>
      </c>
      <c r="E438" s="21" t="s">
        <v>36</v>
      </c>
      <c r="F438" s="16">
        <v>1</v>
      </c>
      <c r="G438" s="17"/>
      <c r="H438" s="17">
        <f>+ROUND(F438*G438,2)</f>
        <v>0</v>
      </c>
      <c r="I438" s="18" t="s">
        <v>43</v>
      </c>
      <c r="J438" s="19" t="s">
        <v>37</v>
      </c>
      <c r="K438" s="19">
        <v>43488</v>
      </c>
    </row>
    <row r="439" spans="1:11" x14ac:dyDescent="0.25">
      <c r="A439" s="20" t="s">
        <v>23</v>
      </c>
      <c r="B439" s="21">
        <v>4</v>
      </c>
      <c r="C439" s="20" t="s">
        <v>46</v>
      </c>
      <c r="D439" s="21" t="s">
        <v>47</v>
      </c>
      <c r="E439" s="21" t="s">
        <v>36</v>
      </c>
      <c r="F439" s="16">
        <v>1</v>
      </c>
      <c r="G439" s="17"/>
      <c r="H439" s="17">
        <f>+ROUND(F439*G439,2)</f>
        <v>0</v>
      </c>
      <c r="I439" s="18" t="s">
        <v>48</v>
      </c>
      <c r="J439" s="19" t="s">
        <v>37</v>
      </c>
      <c r="K439" s="19">
        <v>37370</v>
      </c>
    </row>
    <row r="440" spans="1:11" x14ac:dyDescent="0.25">
      <c r="A440" s="20" t="s">
        <v>23</v>
      </c>
      <c r="B440" s="21">
        <v>4</v>
      </c>
      <c r="C440" s="20" t="s">
        <v>49</v>
      </c>
      <c r="D440" s="21" t="s">
        <v>50</v>
      </c>
      <c r="E440" s="21" t="s">
        <v>36</v>
      </c>
      <c r="F440" s="16">
        <v>1</v>
      </c>
      <c r="G440" s="17"/>
      <c r="H440" s="17">
        <f>+ROUND(F440*G440,2)</f>
        <v>0</v>
      </c>
      <c r="I440" s="18" t="s">
        <v>48</v>
      </c>
      <c r="J440" s="19" t="s">
        <v>37</v>
      </c>
      <c r="K440" s="19">
        <v>37371</v>
      </c>
    </row>
    <row r="441" spans="1:11" x14ac:dyDescent="0.25">
      <c r="A441" s="20" t="s">
        <v>23</v>
      </c>
      <c r="B441" s="21">
        <v>4</v>
      </c>
      <c r="C441" s="20" t="s">
        <v>51</v>
      </c>
      <c r="D441" s="21" t="s">
        <v>52</v>
      </c>
      <c r="E441" s="21" t="s">
        <v>36</v>
      </c>
      <c r="F441" s="16">
        <v>1</v>
      </c>
      <c r="G441" s="17"/>
      <c r="H441" s="17">
        <f>+ROUND(F441*G441,2)</f>
        <v>0</v>
      </c>
      <c r="I441" s="18" t="s">
        <v>48</v>
      </c>
      <c r="J441" s="19" t="s">
        <v>37</v>
      </c>
      <c r="K441" s="19">
        <v>37372</v>
      </c>
    </row>
    <row r="442" spans="1:11" x14ac:dyDescent="0.25">
      <c r="A442" s="20" t="s">
        <v>23</v>
      </c>
      <c r="B442" s="21">
        <v>4</v>
      </c>
      <c r="C442" s="20" t="s">
        <v>53</v>
      </c>
      <c r="D442" s="21" t="s">
        <v>54</v>
      </c>
      <c r="E442" s="21" t="s">
        <v>36</v>
      </c>
      <c r="F442" s="16">
        <v>1</v>
      </c>
      <c r="G442" s="17"/>
      <c r="H442" s="17">
        <f>+ROUND(F442*G442,2)</f>
        <v>0</v>
      </c>
      <c r="I442" s="18" t="s">
        <v>48</v>
      </c>
      <c r="J442" s="19" t="s">
        <v>37</v>
      </c>
      <c r="K442" s="19">
        <v>37373</v>
      </c>
    </row>
    <row r="443" spans="1:11" x14ac:dyDescent="0.25">
      <c r="A443" s="20" t="s">
        <v>23</v>
      </c>
      <c r="B443" s="21" t="s">
        <v>55</v>
      </c>
      <c r="C443" s="20" t="s">
        <v>284</v>
      </c>
      <c r="D443" s="21" t="s">
        <v>285</v>
      </c>
      <c r="E443" s="21" t="s">
        <v>36</v>
      </c>
      <c r="F443" s="16">
        <v>1</v>
      </c>
      <c r="G443" s="17"/>
      <c r="H443" s="17">
        <f>+ROUND(F443*G443,2)</f>
        <v>0</v>
      </c>
      <c r="I443" s="18" t="s">
        <v>58</v>
      </c>
      <c r="J443" s="19" t="s">
        <v>37</v>
      </c>
      <c r="K443" s="19">
        <v>95366</v>
      </c>
    </row>
    <row r="444" spans="1:11" x14ac:dyDescent="0.25">
      <c r="A444" s="20" t="s">
        <v>23</v>
      </c>
      <c r="B444" s="21"/>
      <c r="C444" s="20"/>
      <c r="D444" s="21" t="s">
        <v>29</v>
      </c>
      <c r="E444" s="21" t="s">
        <v>30</v>
      </c>
      <c r="F444" s="16">
        <f>$H$8</f>
        <v>111.86</v>
      </c>
      <c r="G444" s="17"/>
      <c r="H444" s="17">
        <f>ROUND(F444*G444/100,2)</f>
        <v>0</v>
      </c>
      <c r="I444" s="18"/>
      <c r="J444" s="19"/>
      <c r="K444" s="19"/>
    </row>
    <row r="445" spans="1:11" x14ac:dyDescent="0.25">
      <c r="A445" s="20" t="s">
        <v>23</v>
      </c>
      <c r="B445" s="21"/>
      <c r="C445" s="20"/>
      <c r="D445" s="21" t="s">
        <v>31</v>
      </c>
      <c r="E445" s="21" t="s">
        <v>32</v>
      </c>
      <c r="F445" s="16"/>
      <c r="G445" s="17"/>
      <c r="H445" s="17">
        <f>SUMIF(Recodificada1!$H$436:$H$443,"&gt;0",Recodificada1!$H$436:$H$443)+$H$444</f>
        <v>0</v>
      </c>
      <c r="I445" s="18"/>
      <c r="J445" s="19"/>
      <c r="K445" s="19"/>
    </row>
    <row r="446" spans="1:11" x14ac:dyDescent="0.25">
      <c r="A446" s="20" t="s">
        <v>23</v>
      </c>
      <c r="B446" s="21"/>
      <c r="C446" s="20"/>
      <c r="D446" s="21" t="s">
        <v>6</v>
      </c>
      <c r="E446" s="21" t="s">
        <v>30</v>
      </c>
      <c r="F446" s="16">
        <f>$F$8</f>
        <v>24.18</v>
      </c>
      <c r="G446" s="17"/>
      <c r="H446" s="17">
        <f>+ROUND(H445*F446/100,2)</f>
        <v>0</v>
      </c>
      <c r="I446" s="18"/>
      <c r="J446" s="19"/>
      <c r="K446" s="19"/>
    </row>
    <row r="447" spans="1:11" x14ac:dyDescent="0.25">
      <c r="A447" s="20" t="s">
        <v>23</v>
      </c>
      <c r="B447" s="21"/>
      <c r="C447" s="20"/>
      <c r="D447" s="21" t="s">
        <v>33</v>
      </c>
      <c r="E447" s="21" t="s">
        <v>32</v>
      </c>
      <c r="F447" s="16"/>
      <c r="G447" s="17"/>
      <c r="H447" s="17">
        <f>+H445+H446</f>
        <v>0</v>
      </c>
      <c r="I447" s="18"/>
      <c r="J447" s="19"/>
      <c r="K447" s="19"/>
    </row>
    <row r="448" spans="1:11" x14ac:dyDescent="0.25">
      <c r="A448" s="6" t="s">
        <v>286</v>
      </c>
      <c r="B448" s="7" t="s">
        <v>285</v>
      </c>
      <c r="C448" s="6"/>
      <c r="D448" s="7"/>
      <c r="E448" s="7" t="s">
        <v>36</v>
      </c>
      <c r="F448" s="16" t="s">
        <v>20</v>
      </c>
      <c r="G448" s="17"/>
      <c r="H448" s="17"/>
      <c r="I448" s="18" t="s">
        <v>21</v>
      </c>
      <c r="J448" s="19" t="s">
        <v>37</v>
      </c>
      <c r="K448" s="19">
        <v>95366</v>
      </c>
    </row>
    <row r="449" spans="1:11" x14ac:dyDescent="0.25">
      <c r="A449" s="20" t="s">
        <v>23</v>
      </c>
      <c r="B449" s="21">
        <v>1</v>
      </c>
      <c r="C449" s="20" t="s">
        <v>282</v>
      </c>
      <c r="D449" s="21" t="s">
        <v>283</v>
      </c>
      <c r="E449" s="21" t="s">
        <v>36</v>
      </c>
      <c r="F449" s="16">
        <v>6.7000000000000002E-3</v>
      </c>
      <c r="G449" s="17"/>
      <c r="H449" s="17">
        <f>+ROUND(F449*G449,2)</f>
        <v>0</v>
      </c>
      <c r="I449" s="18" t="s">
        <v>40</v>
      </c>
      <c r="J449" s="19" t="s">
        <v>37</v>
      </c>
      <c r="K449" s="19">
        <v>4238</v>
      </c>
    </row>
    <row r="450" spans="1:11" x14ac:dyDescent="0.25">
      <c r="A450" s="20" t="s">
        <v>23</v>
      </c>
      <c r="B450" s="21"/>
      <c r="C450" s="20"/>
      <c r="D450" s="21" t="s">
        <v>29</v>
      </c>
      <c r="E450" s="21" t="s">
        <v>30</v>
      </c>
      <c r="F450" s="16">
        <f>$H$8</f>
        <v>111.86</v>
      </c>
      <c r="G450" s="17"/>
      <c r="H450" s="17">
        <f>ROUND(F450*G450/100,2)</f>
        <v>0</v>
      </c>
      <c r="I450" s="18"/>
      <c r="J450" s="19"/>
      <c r="K450" s="19"/>
    </row>
    <row r="451" spans="1:11" x14ac:dyDescent="0.25">
      <c r="A451" s="20" t="s">
        <v>23</v>
      </c>
      <c r="B451" s="21"/>
      <c r="C451" s="20"/>
      <c r="D451" s="21" t="s">
        <v>31</v>
      </c>
      <c r="E451" s="21" t="s">
        <v>32</v>
      </c>
      <c r="F451" s="16"/>
      <c r="G451" s="17"/>
      <c r="H451" s="17">
        <f>SUMIF(Recodificada1!$H$449:$H$449,"&gt;0",Recodificada1!$H$449:$H$449)+$H$450</f>
        <v>0</v>
      </c>
      <c r="I451" s="18"/>
      <c r="J451" s="19"/>
      <c r="K451" s="19"/>
    </row>
    <row r="452" spans="1:11" x14ac:dyDescent="0.25">
      <c r="A452" s="20" t="s">
        <v>23</v>
      </c>
      <c r="B452" s="21"/>
      <c r="C452" s="20"/>
      <c r="D452" s="21" t="s">
        <v>6</v>
      </c>
      <c r="E452" s="21" t="s">
        <v>30</v>
      </c>
      <c r="F452" s="16">
        <f>$F$8</f>
        <v>24.18</v>
      </c>
      <c r="G452" s="17"/>
      <c r="H452" s="17">
        <f>+ROUND(H451*F452/100,2)</f>
        <v>0</v>
      </c>
      <c r="I452" s="18"/>
      <c r="J452" s="19"/>
      <c r="K452" s="19"/>
    </row>
    <row r="453" spans="1:11" x14ac:dyDescent="0.25">
      <c r="A453" s="20" t="s">
        <v>23</v>
      </c>
      <c r="B453" s="21"/>
      <c r="C453" s="20"/>
      <c r="D453" s="21" t="s">
        <v>33</v>
      </c>
      <c r="E453" s="21" t="s">
        <v>32</v>
      </c>
      <c r="F453" s="16"/>
      <c r="G453" s="17"/>
      <c r="H453" s="17">
        <f>+H451+H452</f>
        <v>0</v>
      </c>
      <c r="I453" s="18"/>
      <c r="J453" s="19"/>
      <c r="K453" s="19"/>
    </row>
    <row r="454" spans="1:11" x14ac:dyDescent="0.25">
      <c r="A454" s="6" t="s">
        <v>287</v>
      </c>
      <c r="B454" s="7" t="s">
        <v>288</v>
      </c>
      <c r="C454" s="6"/>
      <c r="D454" s="7"/>
      <c r="E454" s="7" t="s">
        <v>170</v>
      </c>
      <c r="F454" s="16" t="s">
        <v>20</v>
      </c>
      <c r="G454" s="17"/>
      <c r="H454" s="17"/>
      <c r="I454" s="18" t="s">
        <v>21</v>
      </c>
      <c r="J454" s="19" t="s">
        <v>37</v>
      </c>
      <c r="K454" s="19">
        <v>93244</v>
      </c>
    </row>
    <row r="455" spans="1:11" x14ac:dyDescent="0.25">
      <c r="A455" s="20" t="s">
        <v>23</v>
      </c>
      <c r="B455" s="21" t="s">
        <v>55</v>
      </c>
      <c r="C455" s="20" t="s">
        <v>267</v>
      </c>
      <c r="D455" s="21" t="s">
        <v>268</v>
      </c>
      <c r="E455" s="21" t="s">
        <v>36</v>
      </c>
      <c r="F455" s="16">
        <v>1</v>
      </c>
      <c r="G455" s="17"/>
      <c r="H455" s="17">
        <f>+ROUND(F455*G455,2)</f>
        <v>0</v>
      </c>
      <c r="I455" s="18" t="s">
        <v>58</v>
      </c>
      <c r="J455" s="19" t="s">
        <v>37</v>
      </c>
      <c r="K455" s="19">
        <v>73309</v>
      </c>
    </row>
    <row r="456" spans="1:11" x14ac:dyDescent="0.25">
      <c r="A456" s="20" t="s">
        <v>23</v>
      </c>
      <c r="B456" s="21" t="s">
        <v>55</v>
      </c>
      <c r="C456" s="20" t="s">
        <v>269</v>
      </c>
      <c r="D456" s="21" t="s">
        <v>270</v>
      </c>
      <c r="E456" s="21" t="s">
        <v>36</v>
      </c>
      <c r="F456" s="16">
        <v>1</v>
      </c>
      <c r="G456" s="17"/>
      <c r="H456" s="17">
        <f>+ROUND(F456*G456,2)</f>
        <v>0</v>
      </c>
      <c r="I456" s="18" t="s">
        <v>58</v>
      </c>
      <c r="J456" s="19" t="s">
        <v>37</v>
      </c>
      <c r="K456" s="19">
        <v>73313</v>
      </c>
    </row>
    <row r="457" spans="1:11" x14ac:dyDescent="0.25">
      <c r="A457" s="20" t="s">
        <v>23</v>
      </c>
      <c r="B457" s="21" t="s">
        <v>55</v>
      </c>
      <c r="C457" s="20" t="s">
        <v>273</v>
      </c>
      <c r="D457" s="21" t="s">
        <v>274</v>
      </c>
      <c r="E457" s="21" t="s">
        <v>36</v>
      </c>
      <c r="F457" s="16">
        <v>1</v>
      </c>
      <c r="G457" s="17"/>
      <c r="H457" s="17">
        <f>+ROUND(F457*G457,2)</f>
        <v>0</v>
      </c>
      <c r="I457" s="18" t="s">
        <v>58</v>
      </c>
      <c r="J457" s="19" t="s">
        <v>37</v>
      </c>
      <c r="K457" s="19">
        <v>88303</v>
      </c>
    </row>
    <row r="458" spans="1:11" x14ac:dyDescent="0.25">
      <c r="A458" s="20" t="s">
        <v>23</v>
      </c>
      <c r="B458" s="21"/>
      <c r="C458" s="20"/>
      <c r="D458" s="21" t="s">
        <v>29</v>
      </c>
      <c r="E458" s="21" t="s">
        <v>30</v>
      </c>
      <c r="F458" s="16">
        <f>$H$8</f>
        <v>111.86</v>
      </c>
      <c r="G458" s="17"/>
      <c r="H458" s="17">
        <f>ROUND(F458*G458/100,2)</f>
        <v>0</v>
      </c>
      <c r="I458" s="18"/>
      <c r="J458" s="19"/>
      <c r="K458" s="19"/>
    </row>
    <row r="459" spans="1:11" x14ac:dyDescent="0.25">
      <c r="A459" s="20" t="s">
        <v>23</v>
      </c>
      <c r="B459" s="21"/>
      <c r="C459" s="20"/>
      <c r="D459" s="21" t="s">
        <v>31</v>
      </c>
      <c r="E459" s="21" t="s">
        <v>32</v>
      </c>
      <c r="F459" s="16"/>
      <c r="G459" s="17"/>
      <c r="H459" s="17">
        <f>SUMIF(Recodificada1!$H$455:$H$457,"&gt;0",Recodificada1!$H$455:$H$457)+$H$458</f>
        <v>0</v>
      </c>
      <c r="I459" s="18"/>
      <c r="J459" s="19"/>
      <c r="K459" s="19"/>
    </row>
    <row r="460" spans="1:11" x14ac:dyDescent="0.25">
      <c r="A460" s="20" t="s">
        <v>23</v>
      </c>
      <c r="B460" s="21"/>
      <c r="C460" s="20"/>
      <c r="D460" s="21" t="s">
        <v>6</v>
      </c>
      <c r="E460" s="21" t="s">
        <v>30</v>
      </c>
      <c r="F460" s="16">
        <f>$F$8</f>
        <v>24.18</v>
      </c>
      <c r="G460" s="17"/>
      <c r="H460" s="17">
        <f>+ROUND(H459*F460/100,2)</f>
        <v>0</v>
      </c>
      <c r="I460" s="18"/>
      <c r="J460" s="19"/>
      <c r="K460" s="19"/>
    </row>
    <row r="461" spans="1:11" x14ac:dyDescent="0.25">
      <c r="A461" s="20" t="s">
        <v>23</v>
      </c>
      <c r="B461" s="21"/>
      <c r="C461" s="20"/>
      <c r="D461" s="21" t="s">
        <v>33</v>
      </c>
      <c r="E461" s="21" t="s">
        <v>32</v>
      </c>
      <c r="F461" s="16"/>
      <c r="G461" s="17"/>
      <c r="H461" s="17">
        <f>+H459+H460</f>
        <v>0</v>
      </c>
      <c r="I461" s="18"/>
      <c r="J461" s="19"/>
      <c r="K461" s="19"/>
    </row>
    <row r="462" spans="1:11" x14ac:dyDescent="0.25">
      <c r="A462" s="6" t="s">
        <v>289</v>
      </c>
      <c r="B462" s="7" t="s">
        <v>290</v>
      </c>
      <c r="C462" s="6"/>
      <c r="D462" s="7"/>
      <c r="E462" s="7" t="s">
        <v>36</v>
      </c>
      <c r="F462" s="16" t="s">
        <v>20</v>
      </c>
      <c r="G462" s="17"/>
      <c r="H462" s="17"/>
      <c r="I462" s="18" t="s">
        <v>21</v>
      </c>
      <c r="J462" s="19" t="s">
        <v>37</v>
      </c>
      <c r="K462" s="19">
        <v>88441</v>
      </c>
    </row>
    <row r="463" spans="1:11" x14ac:dyDescent="0.25">
      <c r="A463" s="20" t="s">
        <v>23</v>
      </c>
      <c r="B463" s="21">
        <v>1</v>
      </c>
      <c r="C463" s="20" t="s">
        <v>291</v>
      </c>
      <c r="D463" s="21" t="s">
        <v>292</v>
      </c>
      <c r="E463" s="21" t="s">
        <v>36</v>
      </c>
      <c r="F463" s="16">
        <v>1</v>
      </c>
      <c r="G463" s="17"/>
      <c r="H463" s="17">
        <f>+ROUND(F463*G463,2)</f>
        <v>0</v>
      </c>
      <c r="I463" s="18" t="s">
        <v>40</v>
      </c>
      <c r="J463" s="19" t="s">
        <v>37</v>
      </c>
      <c r="K463" s="19">
        <v>44503</v>
      </c>
    </row>
    <row r="464" spans="1:11" x14ac:dyDescent="0.25">
      <c r="A464" s="20" t="s">
        <v>23</v>
      </c>
      <c r="B464" s="21">
        <v>5</v>
      </c>
      <c r="C464" s="20" t="s">
        <v>293</v>
      </c>
      <c r="D464" s="21" t="s">
        <v>294</v>
      </c>
      <c r="E464" s="21" t="s">
        <v>36</v>
      </c>
      <c r="F464" s="16">
        <v>1</v>
      </c>
      <c r="G464" s="17"/>
      <c r="H464" s="17">
        <f>+ROUND(F464*G464,2)</f>
        <v>0</v>
      </c>
      <c r="I464" s="18" t="s">
        <v>43</v>
      </c>
      <c r="J464" s="19" t="s">
        <v>37</v>
      </c>
      <c r="K464" s="19">
        <v>43465</v>
      </c>
    </row>
    <row r="465" spans="1:11" x14ac:dyDescent="0.25">
      <c r="A465" s="20" t="s">
        <v>23</v>
      </c>
      <c r="B465" s="21">
        <v>5</v>
      </c>
      <c r="C465" s="20" t="s">
        <v>295</v>
      </c>
      <c r="D465" s="21" t="s">
        <v>296</v>
      </c>
      <c r="E465" s="21" t="s">
        <v>36</v>
      </c>
      <c r="F465" s="16">
        <v>1</v>
      </c>
      <c r="G465" s="17"/>
      <c r="H465" s="17">
        <f>+ROUND(F465*G465,2)</f>
        <v>0</v>
      </c>
      <c r="I465" s="18" t="s">
        <v>43</v>
      </c>
      <c r="J465" s="19" t="s">
        <v>37</v>
      </c>
      <c r="K465" s="19">
        <v>43489</v>
      </c>
    </row>
    <row r="466" spans="1:11" x14ac:dyDescent="0.25">
      <c r="A466" s="20" t="s">
        <v>23</v>
      </c>
      <c r="B466" s="21">
        <v>4</v>
      </c>
      <c r="C466" s="20" t="s">
        <v>46</v>
      </c>
      <c r="D466" s="21" t="s">
        <v>47</v>
      </c>
      <c r="E466" s="21" t="s">
        <v>36</v>
      </c>
      <c r="F466" s="16">
        <v>1</v>
      </c>
      <c r="G466" s="17"/>
      <c r="H466" s="17">
        <f>+ROUND(F466*G466,2)</f>
        <v>0</v>
      </c>
      <c r="I466" s="18" t="s">
        <v>48</v>
      </c>
      <c r="J466" s="19" t="s">
        <v>37</v>
      </c>
      <c r="K466" s="19">
        <v>37370</v>
      </c>
    </row>
    <row r="467" spans="1:11" x14ac:dyDescent="0.25">
      <c r="A467" s="20" t="s">
        <v>23</v>
      </c>
      <c r="B467" s="21">
        <v>4</v>
      </c>
      <c r="C467" s="20" t="s">
        <v>49</v>
      </c>
      <c r="D467" s="21" t="s">
        <v>50</v>
      </c>
      <c r="E467" s="21" t="s">
        <v>36</v>
      </c>
      <c r="F467" s="16">
        <v>1</v>
      </c>
      <c r="G467" s="17"/>
      <c r="H467" s="17">
        <f>+ROUND(F467*G467,2)</f>
        <v>0</v>
      </c>
      <c r="I467" s="18" t="s">
        <v>48</v>
      </c>
      <c r="J467" s="19" t="s">
        <v>37</v>
      </c>
      <c r="K467" s="19">
        <v>37371</v>
      </c>
    </row>
    <row r="468" spans="1:11" x14ac:dyDescent="0.25">
      <c r="A468" s="20" t="s">
        <v>23</v>
      </c>
      <c r="B468" s="21">
        <v>4</v>
      </c>
      <c r="C468" s="20" t="s">
        <v>51</v>
      </c>
      <c r="D468" s="21" t="s">
        <v>52</v>
      </c>
      <c r="E468" s="21" t="s">
        <v>36</v>
      </c>
      <c r="F468" s="16">
        <v>1</v>
      </c>
      <c r="G468" s="17"/>
      <c r="H468" s="17">
        <f>+ROUND(F468*G468,2)</f>
        <v>0</v>
      </c>
      <c r="I468" s="18" t="s">
        <v>48</v>
      </c>
      <c r="J468" s="19" t="s">
        <v>37</v>
      </c>
      <c r="K468" s="19">
        <v>37372</v>
      </c>
    </row>
    <row r="469" spans="1:11" x14ac:dyDescent="0.25">
      <c r="A469" s="20" t="s">
        <v>23</v>
      </c>
      <c r="B469" s="21">
        <v>4</v>
      </c>
      <c r="C469" s="20" t="s">
        <v>53</v>
      </c>
      <c r="D469" s="21" t="s">
        <v>54</v>
      </c>
      <c r="E469" s="21" t="s">
        <v>36</v>
      </c>
      <c r="F469" s="16">
        <v>1</v>
      </c>
      <c r="G469" s="17"/>
      <c r="H469" s="17">
        <f>+ROUND(F469*G469,2)</f>
        <v>0</v>
      </c>
      <c r="I469" s="18" t="s">
        <v>48</v>
      </c>
      <c r="J469" s="19" t="s">
        <v>37</v>
      </c>
      <c r="K469" s="19">
        <v>37373</v>
      </c>
    </row>
    <row r="470" spans="1:11" x14ac:dyDescent="0.25">
      <c r="A470" s="20" t="s">
        <v>23</v>
      </c>
      <c r="B470" s="21" t="s">
        <v>55</v>
      </c>
      <c r="C470" s="20" t="s">
        <v>297</v>
      </c>
      <c r="D470" s="21" t="s">
        <v>298</v>
      </c>
      <c r="E470" s="21" t="s">
        <v>36</v>
      </c>
      <c r="F470" s="16">
        <v>1</v>
      </c>
      <c r="G470" s="17"/>
      <c r="H470" s="17">
        <f>+ROUND(F470*G470,2)</f>
        <v>0</v>
      </c>
      <c r="I470" s="18" t="s">
        <v>58</v>
      </c>
      <c r="J470" s="19" t="s">
        <v>37</v>
      </c>
      <c r="K470" s="19">
        <v>95390</v>
      </c>
    </row>
    <row r="471" spans="1:11" x14ac:dyDescent="0.25">
      <c r="A471" s="20" t="s">
        <v>23</v>
      </c>
      <c r="B471" s="21"/>
      <c r="C471" s="20"/>
      <c r="D471" s="21" t="s">
        <v>29</v>
      </c>
      <c r="E471" s="21" t="s">
        <v>30</v>
      </c>
      <c r="F471" s="16">
        <f>$H$8</f>
        <v>111.86</v>
      </c>
      <c r="G471" s="17"/>
      <c r="H471" s="17">
        <f>ROUND(F471*G471/100,2)</f>
        <v>0</v>
      </c>
      <c r="I471" s="18"/>
      <c r="J471" s="19"/>
      <c r="K471" s="19"/>
    </row>
    <row r="472" spans="1:11" x14ac:dyDescent="0.25">
      <c r="A472" s="20" t="s">
        <v>23</v>
      </c>
      <c r="B472" s="21"/>
      <c r="C472" s="20"/>
      <c r="D472" s="21" t="s">
        <v>31</v>
      </c>
      <c r="E472" s="21" t="s">
        <v>32</v>
      </c>
      <c r="F472" s="16"/>
      <c r="G472" s="17"/>
      <c r="H472" s="17">
        <f>SUMIF(Recodificada1!$H$463:$H$470,"&gt;0",Recodificada1!$H$463:$H$470)+$H$471</f>
        <v>0</v>
      </c>
      <c r="I472" s="18"/>
      <c r="J472" s="19"/>
      <c r="K472" s="19"/>
    </row>
    <row r="473" spans="1:11" x14ac:dyDescent="0.25">
      <c r="A473" s="20" t="s">
        <v>23</v>
      </c>
      <c r="B473" s="21"/>
      <c r="C473" s="20"/>
      <c r="D473" s="21" t="s">
        <v>6</v>
      </c>
      <c r="E473" s="21" t="s">
        <v>30</v>
      </c>
      <c r="F473" s="16">
        <f>$F$8</f>
        <v>24.18</v>
      </c>
      <c r="G473" s="17"/>
      <c r="H473" s="17">
        <f>+ROUND(H472*F473/100,2)</f>
        <v>0</v>
      </c>
      <c r="I473" s="18"/>
      <c r="J473" s="19"/>
      <c r="K473" s="19"/>
    </row>
    <row r="474" spans="1:11" x14ac:dyDescent="0.25">
      <c r="A474" s="20" t="s">
        <v>23</v>
      </c>
      <c r="B474" s="21"/>
      <c r="C474" s="20"/>
      <c r="D474" s="21" t="s">
        <v>33</v>
      </c>
      <c r="E474" s="21" t="s">
        <v>32</v>
      </c>
      <c r="F474" s="16"/>
      <c r="G474" s="17"/>
      <c r="H474" s="17">
        <f>+H472+H473</f>
        <v>0</v>
      </c>
      <c r="I474" s="18"/>
      <c r="J474" s="19"/>
      <c r="K474" s="19"/>
    </row>
    <row r="475" spans="1:11" x14ac:dyDescent="0.25">
      <c r="A475" s="6" t="s">
        <v>299</v>
      </c>
      <c r="B475" s="7" t="s">
        <v>298</v>
      </c>
      <c r="C475" s="6"/>
      <c r="D475" s="7"/>
      <c r="E475" s="7" t="s">
        <v>36</v>
      </c>
      <c r="F475" s="16" t="s">
        <v>20</v>
      </c>
      <c r="G475" s="17"/>
      <c r="H475" s="17"/>
      <c r="I475" s="18" t="s">
        <v>21</v>
      </c>
      <c r="J475" s="19" t="s">
        <v>37</v>
      </c>
      <c r="K475" s="19">
        <v>95390</v>
      </c>
    </row>
    <row r="476" spans="1:11" x14ac:dyDescent="0.25">
      <c r="A476" s="20" t="s">
        <v>23</v>
      </c>
      <c r="B476" s="21">
        <v>1</v>
      </c>
      <c r="C476" s="20" t="s">
        <v>291</v>
      </c>
      <c r="D476" s="21" t="s">
        <v>292</v>
      </c>
      <c r="E476" s="21" t="s">
        <v>36</v>
      </c>
      <c r="F476" s="16">
        <v>4.1000000000000003E-3</v>
      </c>
      <c r="G476" s="17"/>
      <c r="H476" s="17">
        <f>+ROUND(F476*G476,2)</f>
        <v>0</v>
      </c>
      <c r="I476" s="18" t="s">
        <v>40</v>
      </c>
      <c r="J476" s="19" t="s">
        <v>37</v>
      </c>
      <c r="K476" s="19">
        <v>44503</v>
      </c>
    </row>
    <row r="477" spans="1:11" x14ac:dyDescent="0.25">
      <c r="A477" s="20" t="s">
        <v>23</v>
      </c>
      <c r="B477" s="21"/>
      <c r="C477" s="20"/>
      <c r="D477" s="21" t="s">
        <v>29</v>
      </c>
      <c r="E477" s="21" t="s">
        <v>30</v>
      </c>
      <c r="F477" s="16">
        <f>$H$8</f>
        <v>111.86</v>
      </c>
      <c r="G477" s="17"/>
      <c r="H477" s="17">
        <f>ROUND(F477*G477/100,2)</f>
        <v>0</v>
      </c>
      <c r="I477" s="18"/>
      <c r="J477" s="19"/>
      <c r="K477" s="19"/>
    </row>
    <row r="478" spans="1:11" x14ac:dyDescent="0.25">
      <c r="A478" s="20" t="s">
        <v>23</v>
      </c>
      <c r="B478" s="21"/>
      <c r="C478" s="20"/>
      <c r="D478" s="21" t="s">
        <v>31</v>
      </c>
      <c r="E478" s="21" t="s">
        <v>32</v>
      </c>
      <c r="F478" s="16"/>
      <c r="G478" s="17"/>
      <c r="H478" s="17">
        <f>SUMIF(Recodificada1!$H$476:$H$476,"&gt;0",Recodificada1!$H$476:$H$476)+$H$477</f>
        <v>0</v>
      </c>
      <c r="I478" s="18"/>
      <c r="J478" s="19"/>
      <c r="K478" s="19"/>
    </row>
    <row r="479" spans="1:11" x14ac:dyDescent="0.25">
      <c r="A479" s="20" t="s">
        <v>23</v>
      </c>
      <c r="B479" s="21"/>
      <c r="C479" s="20"/>
      <c r="D479" s="21" t="s">
        <v>6</v>
      </c>
      <c r="E479" s="21" t="s">
        <v>30</v>
      </c>
      <c r="F479" s="16">
        <f>$F$8</f>
        <v>24.18</v>
      </c>
      <c r="G479" s="17"/>
      <c r="H479" s="17">
        <f>+ROUND(H478*F479/100,2)</f>
        <v>0</v>
      </c>
      <c r="I479" s="18"/>
      <c r="J479" s="19"/>
      <c r="K479" s="19"/>
    </row>
    <row r="480" spans="1:11" x14ac:dyDescent="0.25">
      <c r="A480" s="20" t="s">
        <v>23</v>
      </c>
      <c r="B480" s="21"/>
      <c r="C480" s="20"/>
      <c r="D480" s="21" t="s">
        <v>33</v>
      </c>
      <c r="E480" s="21" t="s">
        <v>32</v>
      </c>
      <c r="F480" s="16"/>
      <c r="G480" s="17"/>
      <c r="H480" s="17">
        <f>+H478+H479</f>
        <v>0</v>
      </c>
      <c r="I480" s="18"/>
      <c r="J480" s="19"/>
      <c r="K480" s="19"/>
    </row>
    <row r="481" spans="1:11" x14ac:dyDescent="0.25">
      <c r="A481" s="6" t="s">
        <v>300</v>
      </c>
      <c r="B481" s="7" t="s">
        <v>301</v>
      </c>
      <c r="C481" s="6"/>
      <c r="D481" s="7"/>
      <c r="E481" s="7" t="s">
        <v>36</v>
      </c>
      <c r="F481" s="16" t="s">
        <v>20</v>
      </c>
      <c r="G481" s="17"/>
      <c r="H481" s="17"/>
      <c r="I481" s="18" t="s">
        <v>21</v>
      </c>
      <c r="J481" s="19" t="s">
        <v>37</v>
      </c>
      <c r="K481" s="19">
        <v>88239</v>
      </c>
    </row>
    <row r="482" spans="1:11" x14ac:dyDescent="0.25">
      <c r="A482" s="20" t="s">
        <v>23</v>
      </c>
      <c r="B482" s="21">
        <v>1</v>
      </c>
      <c r="C482" s="20" t="s">
        <v>302</v>
      </c>
      <c r="D482" s="21" t="s">
        <v>303</v>
      </c>
      <c r="E482" s="21" t="s">
        <v>36</v>
      </c>
      <c r="F482" s="16">
        <v>1</v>
      </c>
      <c r="G482" s="17"/>
      <c r="H482" s="17">
        <f>+ROUND(F482*G482,2)</f>
        <v>0</v>
      </c>
      <c r="I482" s="18" t="s">
        <v>40</v>
      </c>
      <c r="J482" s="19" t="s">
        <v>37</v>
      </c>
      <c r="K482" s="19">
        <v>6117</v>
      </c>
    </row>
    <row r="483" spans="1:11" x14ac:dyDescent="0.25">
      <c r="A483" s="20" t="s">
        <v>23</v>
      </c>
      <c r="B483" s="21">
        <v>5</v>
      </c>
      <c r="C483" s="20" t="s">
        <v>41</v>
      </c>
      <c r="D483" s="21" t="s">
        <v>42</v>
      </c>
      <c r="E483" s="21" t="s">
        <v>36</v>
      </c>
      <c r="F483" s="16">
        <v>1</v>
      </c>
      <c r="G483" s="17"/>
      <c r="H483" s="17">
        <f>+ROUND(F483*G483,2)</f>
        <v>0</v>
      </c>
      <c r="I483" s="18" t="s">
        <v>43</v>
      </c>
      <c r="J483" s="19" t="s">
        <v>37</v>
      </c>
      <c r="K483" s="19">
        <v>43459</v>
      </c>
    </row>
    <row r="484" spans="1:11" x14ac:dyDescent="0.25">
      <c r="A484" s="20" t="s">
        <v>23</v>
      </c>
      <c r="B484" s="21">
        <v>5</v>
      </c>
      <c r="C484" s="20" t="s">
        <v>44</v>
      </c>
      <c r="D484" s="21" t="s">
        <v>45</v>
      </c>
      <c r="E484" s="21" t="s">
        <v>36</v>
      </c>
      <c r="F484" s="16">
        <v>1</v>
      </c>
      <c r="G484" s="17"/>
      <c r="H484" s="17">
        <f>+ROUND(F484*G484,2)</f>
        <v>0</v>
      </c>
      <c r="I484" s="18" t="s">
        <v>43</v>
      </c>
      <c r="J484" s="19" t="s">
        <v>37</v>
      </c>
      <c r="K484" s="19">
        <v>43483</v>
      </c>
    </row>
    <row r="485" spans="1:11" x14ac:dyDescent="0.25">
      <c r="A485" s="20" t="s">
        <v>23</v>
      </c>
      <c r="B485" s="21">
        <v>4</v>
      </c>
      <c r="C485" s="20" t="s">
        <v>46</v>
      </c>
      <c r="D485" s="21" t="s">
        <v>47</v>
      </c>
      <c r="E485" s="21" t="s">
        <v>36</v>
      </c>
      <c r="F485" s="16">
        <v>1</v>
      </c>
      <c r="G485" s="17"/>
      <c r="H485" s="17">
        <f>+ROUND(F485*G485,2)</f>
        <v>0</v>
      </c>
      <c r="I485" s="18" t="s">
        <v>48</v>
      </c>
      <c r="J485" s="19" t="s">
        <v>37</v>
      </c>
      <c r="K485" s="19">
        <v>37370</v>
      </c>
    </row>
    <row r="486" spans="1:11" x14ac:dyDescent="0.25">
      <c r="A486" s="20" t="s">
        <v>23</v>
      </c>
      <c r="B486" s="21">
        <v>4</v>
      </c>
      <c r="C486" s="20" t="s">
        <v>49</v>
      </c>
      <c r="D486" s="21" t="s">
        <v>50</v>
      </c>
      <c r="E486" s="21" t="s">
        <v>36</v>
      </c>
      <c r="F486" s="16">
        <v>1</v>
      </c>
      <c r="G486" s="17"/>
      <c r="H486" s="17">
        <f>+ROUND(F486*G486,2)</f>
        <v>0</v>
      </c>
      <c r="I486" s="18" t="s">
        <v>48</v>
      </c>
      <c r="J486" s="19" t="s">
        <v>37</v>
      </c>
      <c r="K486" s="19">
        <v>37371</v>
      </c>
    </row>
    <row r="487" spans="1:11" x14ac:dyDescent="0.25">
      <c r="A487" s="20" t="s">
        <v>23</v>
      </c>
      <c r="B487" s="21">
        <v>4</v>
      </c>
      <c r="C487" s="20" t="s">
        <v>51</v>
      </c>
      <c r="D487" s="21" t="s">
        <v>52</v>
      </c>
      <c r="E487" s="21" t="s">
        <v>36</v>
      </c>
      <c r="F487" s="16">
        <v>1</v>
      </c>
      <c r="G487" s="17"/>
      <c r="H487" s="17">
        <f>+ROUND(F487*G487,2)</f>
        <v>0</v>
      </c>
      <c r="I487" s="18" t="s">
        <v>48</v>
      </c>
      <c r="J487" s="19" t="s">
        <v>37</v>
      </c>
      <c r="K487" s="19">
        <v>37372</v>
      </c>
    </row>
    <row r="488" spans="1:11" x14ac:dyDescent="0.25">
      <c r="A488" s="20" t="s">
        <v>23</v>
      </c>
      <c r="B488" s="21">
        <v>4</v>
      </c>
      <c r="C488" s="20" t="s">
        <v>53</v>
      </c>
      <c r="D488" s="21" t="s">
        <v>54</v>
      </c>
      <c r="E488" s="21" t="s">
        <v>36</v>
      </c>
      <c r="F488" s="16">
        <v>1</v>
      </c>
      <c r="G488" s="17"/>
      <c r="H488" s="17">
        <f>+ROUND(F488*G488,2)</f>
        <v>0</v>
      </c>
      <c r="I488" s="18" t="s">
        <v>48</v>
      </c>
      <c r="J488" s="19" t="s">
        <v>37</v>
      </c>
      <c r="K488" s="19">
        <v>37373</v>
      </c>
    </row>
    <row r="489" spans="1:11" x14ac:dyDescent="0.25">
      <c r="A489" s="20" t="s">
        <v>23</v>
      </c>
      <c r="B489" s="21" t="s">
        <v>55</v>
      </c>
      <c r="C489" s="20" t="s">
        <v>304</v>
      </c>
      <c r="D489" s="21" t="s">
        <v>305</v>
      </c>
      <c r="E489" s="21" t="s">
        <v>36</v>
      </c>
      <c r="F489" s="16">
        <v>1</v>
      </c>
      <c r="G489" s="17"/>
      <c r="H489" s="17">
        <f>+ROUND(F489*G489,2)</f>
        <v>0</v>
      </c>
      <c r="I489" s="18" t="s">
        <v>58</v>
      </c>
      <c r="J489" s="19" t="s">
        <v>37</v>
      </c>
      <c r="K489" s="19">
        <v>95309</v>
      </c>
    </row>
    <row r="490" spans="1:11" x14ac:dyDescent="0.25">
      <c r="A490" s="20" t="s">
        <v>23</v>
      </c>
      <c r="B490" s="21"/>
      <c r="C490" s="20"/>
      <c r="D490" s="21" t="s">
        <v>29</v>
      </c>
      <c r="E490" s="21" t="s">
        <v>30</v>
      </c>
      <c r="F490" s="16">
        <f>$H$8</f>
        <v>111.86</v>
      </c>
      <c r="G490" s="17"/>
      <c r="H490" s="17">
        <f>ROUND(F490*G490/100,2)</f>
        <v>0</v>
      </c>
      <c r="I490" s="18"/>
      <c r="J490" s="19"/>
      <c r="K490" s="19"/>
    </row>
    <row r="491" spans="1:11" x14ac:dyDescent="0.25">
      <c r="A491" s="20" t="s">
        <v>23</v>
      </c>
      <c r="B491" s="21"/>
      <c r="C491" s="20"/>
      <c r="D491" s="21" t="s">
        <v>31</v>
      </c>
      <c r="E491" s="21" t="s">
        <v>32</v>
      </c>
      <c r="F491" s="16"/>
      <c r="G491" s="17"/>
      <c r="H491" s="17">
        <f>SUMIF(Recodificada1!$H$482:$H$489,"&gt;0",Recodificada1!$H$482:$H$489)+$H$490</f>
        <v>0</v>
      </c>
      <c r="I491" s="18"/>
      <c r="J491" s="19"/>
      <c r="K491" s="19"/>
    </row>
    <row r="492" spans="1:11" x14ac:dyDescent="0.25">
      <c r="A492" s="20" t="s">
        <v>23</v>
      </c>
      <c r="B492" s="21"/>
      <c r="C492" s="20"/>
      <c r="D492" s="21" t="s">
        <v>6</v>
      </c>
      <c r="E492" s="21" t="s">
        <v>30</v>
      </c>
      <c r="F492" s="16">
        <f>$F$8</f>
        <v>24.18</v>
      </c>
      <c r="G492" s="17"/>
      <c r="H492" s="17">
        <f>+ROUND(H491*F492/100,2)</f>
        <v>0</v>
      </c>
      <c r="I492" s="18"/>
      <c r="J492" s="19"/>
      <c r="K492" s="19"/>
    </row>
    <row r="493" spans="1:11" x14ac:dyDescent="0.25">
      <c r="A493" s="20" t="s">
        <v>23</v>
      </c>
      <c r="B493" s="21"/>
      <c r="C493" s="20"/>
      <c r="D493" s="21" t="s">
        <v>33</v>
      </c>
      <c r="E493" s="21" t="s">
        <v>32</v>
      </c>
      <c r="F493" s="16"/>
      <c r="G493" s="17"/>
      <c r="H493" s="17">
        <f>+H491+H492</f>
        <v>0</v>
      </c>
      <c r="I493" s="18"/>
      <c r="J493" s="19"/>
      <c r="K493" s="19"/>
    </row>
    <row r="494" spans="1:11" x14ac:dyDescent="0.25">
      <c r="A494" s="6" t="s">
        <v>306</v>
      </c>
      <c r="B494" s="7" t="s">
        <v>305</v>
      </c>
      <c r="C494" s="6"/>
      <c r="D494" s="7"/>
      <c r="E494" s="7" t="s">
        <v>36</v>
      </c>
      <c r="F494" s="16" t="s">
        <v>20</v>
      </c>
      <c r="G494" s="17"/>
      <c r="H494" s="17"/>
      <c r="I494" s="18" t="s">
        <v>21</v>
      </c>
      <c r="J494" s="19" t="s">
        <v>37</v>
      </c>
      <c r="K494" s="19">
        <v>95309</v>
      </c>
    </row>
    <row r="495" spans="1:11" x14ac:dyDescent="0.25">
      <c r="A495" s="20" t="s">
        <v>23</v>
      </c>
      <c r="B495" s="21">
        <v>1</v>
      </c>
      <c r="C495" s="20" t="s">
        <v>302</v>
      </c>
      <c r="D495" s="21" t="s">
        <v>303</v>
      </c>
      <c r="E495" s="21" t="s">
        <v>36</v>
      </c>
      <c r="F495" s="16">
        <v>1.2E-2</v>
      </c>
      <c r="G495" s="17"/>
      <c r="H495" s="17">
        <f>+ROUND(F495*G495,2)</f>
        <v>0</v>
      </c>
      <c r="I495" s="18" t="s">
        <v>40</v>
      </c>
      <c r="J495" s="19" t="s">
        <v>37</v>
      </c>
      <c r="K495" s="19">
        <v>6117</v>
      </c>
    </row>
    <row r="496" spans="1:11" x14ac:dyDescent="0.25">
      <c r="A496" s="20" t="s">
        <v>23</v>
      </c>
      <c r="B496" s="21"/>
      <c r="C496" s="20"/>
      <c r="D496" s="21" t="s">
        <v>29</v>
      </c>
      <c r="E496" s="21" t="s">
        <v>30</v>
      </c>
      <c r="F496" s="16">
        <f>$H$8</f>
        <v>111.86</v>
      </c>
      <c r="G496" s="17"/>
      <c r="H496" s="17">
        <f>ROUND(F496*G496/100,2)</f>
        <v>0</v>
      </c>
      <c r="I496" s="18"/>
      <c r="J496" s="19"/>
      <c r="K496" s="19"/>
    </row>
    <row r="497" spans="1:11" x14ac:dyDescent="0.25">
      <c r="A497" s="20" t="s">
        <v>23</v>
      </c>
      <c r="B497" s="21"/>
      <c r="C497" s="20"/>
      <c r="D497" s="21" t="s">
        <v>31</v>
      </c>
      <c r="E497" s="21" t="s">
        <v>32</v>
      </c>
      <c r="F497" s="16"/>
      <c r="G497" s="17"/>
      <c r="H497" s="17">
        <f>SUMIF(Recodificada1!$H$495:$H$495,"&gt;0",Recodificada1!$H$495:$H$495)+$H$496</f>
        <v>0</v>
      </c>
      <c r="I497" s="18"/>
      <c r="J497" s="19"/>
      <c r="K497" s="19"/>
    </row>
    <row r="498" spans="1:11" x14ac:dyDescent="0.25">
      <c r="A498" s="20" t="s">
        <v>23</v>
      </c>
      <c r="B498" s="21"/>
      <c r="C498" s="20"/>
      <c r="D498" s="21" t="s">
        <v>6</v>
      </c>
      <c r="E498" s="21" t="s">
        <v>30</v>
      </c>
      <c r="F498" s="16">
        <f>$F$8</f>
        <v>24.18</v>
      </c>
      <c r="G498" s="17"/>
      <c r="H498" s="17">
        <f>+ROUND(H497*F498/100,2)</f>
        <v>0</v>
      </c>
      <c r="I498" s="18"/>
      <c r="J498" s="19"/>
      <c r="K498" s="19"/>
    </row>
    <row r="499" spans="1:11" x14ac:dyDescent="0.25">
      <c r="A499" s="20" t="s">
        <v>23</v>
      </c>
      <c r="B499" s="21"/>
      <c r="C499" s="20"/>
      <c r="D499" s="21" t="s">
        <v>33</v>
      </c>
      <c r="E499" s="21" t="s">
        <v>32</v>
      </c>
      <c r="F499" s="16"/>
      <c r="G499" s="17"/>
      <c r="H499" s="17">
        <f>+H497+H498</f>
        <v>0</v>
      </c>
      <c r="I499" s="18"/>
      <c r="J499" s="19"/>
      <c r="K499" s="19"/>
    </row>
    <row r="500" spans="1:11" x14ac:dyDescent="0.25">
      <c r="A500" s="6" t="s">
        <v>307</v>
      </c>
      <c r="B500" s="7" t="s">
        <v>308</v>
      </c>
      <c r="C500" s="6"/>
      <c r="D500" s="7"/>
      <c r="E500" s="7" t="s">
        <v>26</v>
      </c>
      <c r="F500" s="16" t="s">
        <v>20</v>
      </c>
      <c r="G500" s="17"/>
      <c r="H500" s="17"/>
      <c r="I500" s="18" t="s">
        <v>21</v>
      </c>
      <c r="J500" s="19" t="s">
        <v>37</v>
      </c>
      <c r="K500" s="19">
        <v>91692</v>
      </c>
    </row>
    <row r="501" spans="1:11" x14ac:dyDescent="0.25">
      <c r="A501" s="20" t="s">
        <v>23</v>
      </c>
      <c r="B501" s="21" t="s">
        <v>55</v>
      </c>
      <c r="C501" s="20" t="s">
        <v>309</v>
      </c>
      <c r="D501" s="21" t="s">
        <v>310</v>
      </c>
      <c r="E501" s="21" t="s">
        <v>36</v>
      </c>
      <c r="F501" s="16">
        <v>1</v>
      </c>
      <c r="G501" s="17"/>
      <c r="H501" s="17">
        <f>+ROUND(F501*G501,2)</f>
        <v>0</v>
      </c>
      <c r="I501" s="18" t="s">
        <v>58</v>
      </c>
      <c r="J501" s="19" t="s">
        <v>37</v>
      </c>
      <c r="K501" s="19">
        <v>88297</v>
      </c>
    </row>
    <row r="502" spans="1:11" x14ac:dyDescent="0.25">
      <c r="A502" s="20" t="s">
        <v>23</v>
      </c>
      <c r="B502" s="21" t="s">
        <v>55</v>
      </c>
      <c r="C502" s="20" t="s">
        <v>311</v>
      </c>
      <c r="D502" s="21" t="s">
        <v>312</v>
      </c>
      <c r="E502" s="21" t="s">
        <v>36</v>
      </c>
      <c r="F502" s="16">
        <v>1</v>
      </c>
      <c r="G502" s="17"/>
      <c r="H502" s="17">
        <f>+ROUND(F502*G502,2)</f>
        <v>0</v>
      </c>
      <c r="I502" s="18" t="s">
        <v>58</v>
      </c>
      <c r="J502" s="19" t="s">
        <v>37</v>
      </c>
      <c r="K502" s="19">
        <v>91688</v>
      </c>
    </row>
    <row r="503" spans="1:11" x14ac:dyDescent="0.25">
      <c r="A503" s="20" t="s">
        <v>23</v>
      </c>
      <c r="B503" s="21" t="s">
        <v>55</v>
      </c>
      <c r="C503" s="20" t="s">
        <v>313</v>
      </c>
      <c r="D503" s="21" t="s">
        <v>314</v>
      </c>
      <c r="E503" s="21" t="s">
        <v>36</v>
      </c>
      <c r="F503" s="16">
        <v>1</v>
      </c>
      <c r="G503" s="17"/>
      <c r="H503" s="17">
        <f>+ROUND(F503*G503,2)</f>
        <v>0</v>
      </c>
      <c r="I503" s="18" t="s">
        <v>58</v>
      </c>
      <c r="J503" s="19" t="s">
        <v>37</v>
      </c>
      <c r="K503" s="19">
        <v>91689</v>
      </c>
    </row>
    <row r="504" spans="1:11" x14ac:dyDescent="0.25">
      <c r="A504" s="20" t="s">
        <v>23</v>
      </c>
      <c r="B504" s="21" t="s">
        <v>55</v>
      </c>
      <c r="C504" s="20" t="s">
        <v>315</v>
      </c>
      <c r="D504" s="21" t="s">
        <v>316</v>
      </c>
      <c r="E504" s="21" t="s">
        <v>36</v>
      </c>
      <c r="F504" s="16">
        <v>1</v>
      </c>
      <c r="G504" s="17"/>
      <c r="H504" s="17">
        <f>+ROUND(F504*G504,2)</f>
        <v>0</v>
      </c>
      <c r="I504" s="18" t="s">
        <v>58</v>
      </c>
      <c r="J504" s="19" t="s">
        <v>37</v>
      </c>
      <c r="K504" s="19">
        <v>91690</v>
      </c>
    </row>
    <row r="505" spans="1:11" x14ac:dyDescent="0.25">
      <c r="A505" s="20" t="s">
        <v>23</v>
      </c>
      <c r="B505" s="21" t="s">
        <v>55</v>
      </c>
      <c r="C505" s="20" t="s">
        <v>317</v>
      </c>
      <c r="D505" s="21" t="s">
        <v>318</v>
      </c>
      <c r="E505" s="21" t="s">
        <v>36</v>
      </c>
      <c r="F505" s="16">
        <v>1</v>
      </c>
      <c r="G505" s="17"/>
      <c r="H505" s="17">
        <f>+ROUND(F505*G505,2)</f>
        <v>0</v>
      </c>
      <c r="I505" s="18" t="s">
        <v>58</v>
      </c>
      <c r="J505" s="19" t="s">
        <v>37</v>
      </c>
      <c r="K505" s="19">
        <v>91691</v>
      </c>
    </row>
    <row r="506" spans="1:11" x14ac:dyDescent="0.25">
      <c r="A506" s="20" t="s">
        <v>23</v>
      </c>
      <c r="B506" s="21"/>
      <c r="C506" s="20"/>
      <c r="D506" s="21" t="s">
        <v>29</v>
      </c>
      <c r="E506" s="21" t="s">
        <v>30</v>
      </c>
      <c r="F506" s="16">
        <f>$H$8</f>
        <v>111.86</v>
      </c>
      <c r="G506" s="17"/>
      <c r="H506" s="17">
        <f>ROUND(F506*G506/100,2)</f>
        <v>0</v>
      </c>
      <c r="I506" s="18"/>
      <c r="J506" s="19"/>
      <c r="K506" s="19"/>
    </row>
    <row r="507" spans="1:11" x14ac:dyDescent="0.25">
      <c r="A507" s="20" t="s">
        <v>23</v>
      </c>
      <c r="B507" s="21"/>
      <c r="C507" s="20"/>
      <c r="D507" s="21" t="s">
        <v>31</v>
      </c>
      <c r="E507" s="21" t="s">
        <v>32</v>
      </c>
      <c r="F507" s="16"/>
      <c r="G507" s="17"/>
      <c r="H507" s="17">
        <f>SUMIF(Recodificada1!$H$501:$H$505,"&gt;0",Recodificada1!$H$501:$H$505)+$H$506</f>
        <v>0</v>
      </c>
      <c r="I507" s="18"/>
      <c r="J507" s="19"/>
      <c r="K507" s="19"/>
    </row>
    <row r="508" spans="1:11" x14ac:dyDescent="0.25">
      <c r="A508" s="20" t="s">
        <v>23</v>
      </c>
      <c r="B508" s="21"/>
      <c r="C508" s="20"/>
      <c r="D508" s="21" t="s">
        <v>6</v>
      </c>
      <c r="E508" s="21" t="s">
        <v>30</v>
      </c>
      <c r="F508" s="16">
        <f>$F$8</f>
        <v>24.18</v>
      </c>
      <c r="G508" s="17"/>
      <c r="H508" s="17">
        <f>+ROUND(H507*F508/100,2)</f>
        <v>0</v>
      </c>
      <c r="I508" s="18"/>
      <c r="J508" s="19"/>
      <c r="K508" s="19"/>
    </row>
    <row r="509" spans="1:11" x14ac:dyDescent="0.25">
      <c r="A509" s="20" t="s">
        <v>23</v>
      </c>
      <c r="B509" s="21"/>
      <c r="C509" s="20"/>
      <c r="D509" s="21" t="s">
        <v>33</v>
      </c>
      <c r="E509" s="21" t="s">
        <v>32</v>
      </c>
      <c r="F509" s="16"/>
      <c r="G509" s="17"/>
      <c r="H509" s="17">
        <f>+H507+H508</f>
        <v>0</v>
      </c>
      <c r="I509" s="18"/>
      <c r="J509" s="19"/>
      <c r="K509" s="19"/>
    </row>
    <row r="510" spans="1:11" x14ac:dyDescent="0.25">
      <c r="A510" s="6" t="s">
        <v>319</v>
      </c>
      <c r="B510" s="7" t="s">
        <v>310</v>
      </c>
      <c r="C510" s="6"/>
      <c r="D510" s="7"/>
      <c r="E510" s="7" t="s">
        <v>36</v>
      </c>
      <c r="F510" s="16" t="s">
        <v>20</v>
      </c>
      <c r="G510" s="17"/>
      <c r="H510" s="17"/>
      <c r="I510" s="18" t="s">
        <v>21</v>
      </c>
      <c r="J510" s="19" t="s">
        <v>37</v>
      </c>
      <c r="K510" s="19">
        <v>88297</v>
      </c>
    </row>
    <row r="511" spans="1:11" x14ac:dyDescent="0.25">
      <c r="A511" s="20" t="s">
        <v>23</v>
      </c>
      <c r="B511" s="21">
        <v>1</v>
      </c>
      <c r="C511" s="20" t="s">
        <v>320</v>
      </c>
      <c r="D511" s="21" t="s">
        <v>321</v>
      </c>
      <c r="E511" s="21" t="s">
        <v>36</v>
      </c>
      <c r="F511" s="16">
        <v>1</v>
      </c>
      <c r="G511" s="17"/>
      <c r="H511" s="17">
        <f>+ROUND(F511*G511,2)</f>
        <v>0</v>
      </c>
      <c r="I511" s="18" t="s">
        <v>40</v>
      </c>
      <c r="J511" s="19" t="s">
        <v>37</v>
      </c>
      <c r="K511" s="19">
        <v>4230</v>
      </c>
    </row>
    <row r="512" spans="1:11" x14ac:dyDescent="0.25">
      <c r="A512" s="20" t="s">
        <v>23</v>
      </c>
      <c r="B512" s="21">
        <v>5</v>
      </c>
      <c r="C512" s="20" t="s">
        <v>187</v>
      </c>
      <c r="D512" s="21" t="s">
        <v>188</v>
      </c>
      <c r="E512" s="21" t="s">
        <v>36</v>
      </c>
      <c r="F512" s="16">
        <v>1</v>
      </c>
      <c r="G512" s="17"/>
      <c r="H512" s="17">
        <f>+ROUND(F512*G512,2)</f>
        <v>0</v>
      </c>
      <c r="I512" s="18" t="s">
        <v>43</v>
      </c>
      <c r="J512" s="19" t="s">
        <v>37</v>
      </c>
      <c r="K512" s="19">
        <v>43464</v>
      </c>
    </row>
    <row r="513" spans="1:11" x14ac:dyDescent="0.25">
      <c r="A513" s="20" t="s">
        <v>23</v>
      </c>
      <c r="B513" s="21">
        <v>5</v>
      </c>
      <c r="C513" s="20" t="s">
        <v>189</v>
      </c>
      <c r="D513" s="21" t="s">
        <v>190</v>
      </c>
      <c r="E513" s="21" t="s">
        <v>36</v>
      </c>
      <c r="F513" s="16">
        <v>1</v>
      </c>
      <c r="G513" s="17"/>
      <c r="H513" s="17">
        <f>+ROUND(F513*G513,2)</f>
        <v>0</v>
      </c>
      <c r="I513" s="18" t="s">
        <v>43</v>
      </c>
      <c r="J513" s="19" t="s">
        <v>37</v>
      </c>
      <c r="K513" s="19">
        <v>43488</v>
      </c>
    </row>
    <row r="514" spans="1:11" x14ac:dyDescent="0.25">
      <c r="A514" s="20" t="s">
        <v>23</v>
      </c>
      <c r="B514" s="21">
        <v>4</v>
      </c>
      <c r="C514" s="20" t="s">
        <v>46</v>
      </c>
      <c r="D514" s="21" t="s">
        <v>47</v>
      </c>
      <c r="E514" s="21" t="s">
        <v>36</v>
      </c>
      <c r="F514" s="16">
        <v>1</v>
      </c>
      <c r="G514" s="17"/>
      <c r="H514" s="17">
        <f>+ROUND(F514*G514,2)</f>
        <v>0</v>
      </c>
      <c r="I514" s="18" t="s">
        <v>48</v>
      </c>
      <c r="J514" s="19" t="s">
        <v>37</v>
      </c>
      <c r="K514" s="19">
        <v>37370</v>
      </c>
    </row>
    <row r="515" spans="1:11" x14ac:dyDescent="0.25">
      <c r="A515" s="20" t="s">
        <v>23</v>
      </c>
      <c r="B515" s="21">
        <v>4</v>
      </c>
      <c r="C515" s="20" t="s">
        <v>49</v>
      </c>
      <c r="D515" s="21" t="s">
        <v>50</v>
      </c>
      <c r="E515" s="21" t="s">
        <v>36</v>
      </c>
      <c r="F515" s="16">
        <v>1</v>
      </c>
      <c r="G515" s="17"/>
      <c r="H515" s="17">
        <f>+ROUND(F515*G515,2)</f>
        <v>0</v>
      </c>
      <c r="I515" s="18" t="s">
        <v>48</v>
      </c>
      <c r="J515" s="19" t="s">
        <v>37</v>
      </c>
      <c r="K515" s="19">
        <v>37371</v>
      </c>
    </row>
    <row r="516" spans="1:11" x14ac:dyDescent="0.25">
      <c r="A516" s="20" t="s">
        <v>23</v>
      </c>
      <c r="B516" s="21">
        <v>4</v>
      </c>
      <c r="C516" s="20" t="s">
        <v>51</v>
      </c>
      <c r="D516" s="21" t="s">
        <v>52</v>
      </c>
      <c r="E516" s="21" t="s">
        <v>36</v>
      </c>
      <c r="F516" s="16">
        <v>1</v>
      </c>
      <c r="G516" s="17"/>
      <c r="H516" s="17">
        <f>+ROUND(F516*G516,2)</f>
        <v>0</v>
      </c>
      <c r="I516" s="18" t="s">
        <v>48</v>
      </c>
      <c r="J516" s="19" t="s">
        <v>37</v>
      </c>
      <c r="K516" s="19">
        <v>37372</v>
      </c>
    </row>
    <row r="517" spans="1:11" x14ac:dyDescent="0.25">
      <c r="A517" s="20" t="s">
        <v>23</v>
      </c>
      <c r="B517" s="21">
        <v>4</v>
      </c>
      <c r="C517" s="20" t="s">
        <v>53</v>
      </c>
      <c r="D517" s="21" t="s">
        <v>54</v>
      </c>
      <c r="E517" s="21" t="s">
        <v>36</v>
      </c>
      <c r="F517" s="16">
        <v>1</v>
      </c>
      <c r="G517" s="17"/>
      <c r="H517" s="17">
        <f>+ROUND(F517*G517,2)</f>
        <v>0</v>
      </c>
      <c r="I517" s="18" t="s">
        <v>48</v>
      </c>
      <c r="J517" s="19" t="s">
        <v>37</v>
      </c>
      <c r="K517" s="19">
        <v>37373</v>
      </c>
    </row>
    <row r="518" spans="1:11" x14ac:dyDescent="0.25">
      <c r="A518" s="20" t="s">
        <v>23</v>
      </c>
      <c r="B518" s="21" t="s">
        <v>55</v>
      </c>
      <c r="C518" s="20" t="s">
        <v>322</v>
      </c>
      <c r="D518" s="21" t="s">
        <v>323</v>
      </c>
      <c r="E518" s="21" t="s">
        <v>36</v>
      </c>
      <c r="F518" s="16">
        <v>1</v>
      </c>
      <c r="G518" s="17"/>
      <c r="H518" s="17">
        <f>+ROUND(F518*G518,2)</f>
        <v>0</v>
      </c>
      <c r="I518" s="18" t="s">
        <v>58</v>
      </c>
      <c r="J518" s="19" t="s">
        <v>37</v>
      </c>
      <c r="K518" s="19">
        <v>95360</v>
      </c>
    </row>
    <row r="519" spans="1:11" x14ac:dyDescent="0.25">
      <c r="A519" s="20" t="s">
        <v>23</v>
      </c>
      <c r="B519" s="21"/>
      <c r="C519" s="20"/>
      <c r="D519" s="21" t="s">
        <v>29</v>
      </c>
      <c r="E519" s="21" t="s">
        <v>30</v>
      </c>
      <c r="F519" s="16">
        <f>$H$8</f>
        <v>111.86</v>
      </c>
      <c r="G519" s="17"/>
      <c r="H519" s="17">
        <f>ROUND(F519*G519/100,2)</f>
        <v>0</v>
      </c>
      <c r="I519" s="18"/>
      <c r="J519" s="19"/>
      <c r="K519" s="19"/>
    </row>
    <row r="520" spans="1:11" x14ac:dyDescent="0.25">
      <c r="A520" s="20" t="s">
        <v>23</v>
      </c>
      <c r="B520" s="21"/>
      <c r="C520" s="20"/>
      <c r="D520" s="21" t="s">
        <v>31</v>
      </c>
      <c r="E520" s="21" t="s">
        <v>32</v>
      </c>
      <c r="F520" s="16"/>
      <c r="G520" s="17"/>
      <c r="H520" s="17">
        <f>SUMIF(Recodificada1!$H$511:$H$518,"&gt;0",Recodificada1!$H$511:$H$518)+$H$519</f>
        <v>0</v>
      </c>
      <c r="I520" s="18"/>
      <c r="J520" s="19"/>
      <c r="K520" s="19"/>
    </row>
    <row r="521" spans="1:11" x14ac:dyDescent="0.25">
      <c r="A521" s="20" t="s">
        <v>23</v>
      </c>
      <c r="B521" s="21"/>
      <c r="C521" s="20"/>
      <c r="D521" s="21" t="s">
        <v>6</v>
      </c>
      <c r="E521" s="21" t="s">
        <v>30</v>
      </c>
      <c r="F521" s="16">
        <f>$F$8</f>
        <v>24.18</v>
      </c>
      <c r="G521" s="17"/>
      <c r="H521" s="17">
        <f>+ROUND(H520*F521/100,2)</f>
        <v>0</v>
      </c>
      <c r="I521" s="18"/>
      <c r="J521" s="19"/>
      <c r="K521" s="19"/>
    </row>
    <row r="522" spans="1:11" x14ac:dyDescent="0.25">
      <c r="A522" s="20" t="s">
        <v>23</v>
      </c>
      <c r="B522" s="21"/>
      <c r="C522" s="20"/>
      <c r="D522" s="21" t="s">
        <v>33</v>
      </c>
      <c r="E522" s="21" t="s">
        <v>32</v>
      </c>
      <c r="F522" s="16"/>
      <c r="G522" s="17"/>
      <c r="H522" s="17">
        <f>+H520+H521</f>
        <v>0</v>
      </c>
      <c r="I522" s="18"/>
      <c r="J522" s="19"/>
      <c r="K522" s="19"/>
    </row>
    <row r="523" spans="1:11" x14ac:dyDescent="0.25">
      <c r="A523" s="6" t="s">
        <v>324</v>
      </c>
      <c r="B523" s="7" t="s">
        <v>323</v>
      </c>
      <c r="C523" s="6"/>
      <c r="D523" s="7"/>
      <c r="E523" s="7" t="s">
        <v>36</v>
      </c>
      <c r="F523" s="16" t="s">
        <v>20</v>
      </c>
      <c r="G523" s="17"/>
      <c r="H523" s="17"/>
      <c r="I523" s="18" t="s">
        <v>21</v>
      </c>
      <c r="J523" s="19" t="s">
        <v>37</v>
      </c>
      <c r="K523" s="19">
        <v>95360</v>
      </c>
    </row>
    <row r="524" spans="1:11" x14ac:dyDescent="0.25">
      <c r="A524" s="20" t="s">
        <v>23</v>
      </c>
      <c r="B524" s="21">
        <v>1</v>
      </c>
      <c r="C524" s="20" t="s">
        <v>320</v>
      </c>
      <c r="D524" s="21" t="s">
        <v>321</v>
      </c>
      <c r="E524" s="21" t="s">
        <v>36</v>
      </c>
      <c r="F524" s="16">
        <v>9.4000000000000004E-3</v>
      </c>
      <c r="G524" s="17"/>
      <c r="H524" s="17">
        <f>+ROUND(F524*G524,2)</f>
        <v>0</v>
      </c>
      <c r="I524" s="18" t="s">
        <v>40</v>
      </c>
      <c r="J524" s="19" t="s">
        <v>37</v>
      </c>
      <c r="K524" s="19">
        <v>4230</v>
      </c>
    </row>
    <row r="525" spans="1:11" x14ac:dyDescent="0.25">
      <c r="A525" s="20" t="s">
        <v>23</v>
      </c>
      <c r="B525" s="21"/>
      <c r="C525" s="20"/>
      <c r="D525" s="21" t="s">
        <v>29</v>
      </c>
      <c r="E525" s="21" t="s">
        <v>30</v>
      </c>
      <c r="F525" s="16">
        <f>$H$8</f>
        <v>111.86</v>
      </c>
      <c r="G525" s="17"/>
      <c r="H525" s="17">
        <f>ROUND(F525*G525/100,2)</f>
        <v>0</v>
      </c>
      <c r="I525" s="18"/>
      <c r="J525" s="19"/>
      <c r="K525" s="19"/>
    </row>
    <row r="526" spans="1:11" x14ac:dyDescent="0.25">
      <c r="A526" s="20" t="s">
        <v>23</v>
      </c>
      <c r="B526" s="21"/>
      <c r="C526" s="20"/>
      <c r="D526" s="21" t="s">
        <v>31</v>
      </c>
      <c r="E526" s="21" t="s">
        <v>32</v>
      </c>
      <c r="F526" s="16"/>
      <c r="G526" s="17"/>
      <c r="H526" s="17">
        <f>SUMIF(Recodificada1!$H$524:$H$524,"&gt;0",Recodificada1!$H$524:$H$524)+$H$525</f>
        <v>0</v>
      </c>
      <c r="I526" s="18"/>
      <c r="J526" s="19"/>
      <c r="K526" s="19"/>
    </row>
    <row r="527" spans="1:11" x14ac:dyDescent="0.25">
      <c r="A527" s="20" t="s">
        <v>23</v>
      </c>
      <c r="B527" s="21"/>
      <c r="C527" s="20"/>
      <c r="D527" s="21" t="s">
        <v>6</v>
      </c>
      <c r="E527" s="21" t="s">
        <v>30</v>
      </c>
      <c r="F527" s="16">
        <f>$F$8</f>
        <v>24.18</v>
      </c>
      <c r="G527" s="17"/>
      <c r="H527" s="17">
        <f>+ROUND(H526*F527/100,2)</f>
        <v>0</v>
      </c>
      <c r="I527" s="18"/>
      <c r="J527" s="19"/>
      <c r="K527" s="19"/>
    </row>
    <row r="528" spans="1:11" x14ac:dyDescent="0.25">
      <c r="A528" s="20" t="s">
        <v>23</v>
      </c>
      <c r="B528" s="21"/>
      <c r="C528" s="20"/>
      <c r="D528" s="21" t="s">
        <v>33</v>
      </c>
      <c r="E528" s="21" t="s">
        <v>32</v>
      </c>
      <c r="F528" s="16"/>
      <c r="G528" s="17"/>
      <c r="H528" s="17">
        <f>+H526+H527</f>
        <v>0</v>
      </c>
      <c r="I528" s="18"/>
      <c r="J528" s="19"/>
      <c r="K528" s="19"/>
    </row>
    <row r="529" spans="1:11" x14ac:dyDescent="0.25">
      <c r="A529" s="6" t="s">
        <v>325</v>
      </c>
      <c r="B529" s="7" t="s">
        <v>312</v>
      </c>
      <c r="C529" s="6"/>
      <c r="D529" s="7"/>
      <c r="E529" s="7" t="s">
        <v>36</v>
      </c>
      <c r="F529" s="16" t="s">
        <v>20</v>
      </c>
      <c r="G529" s="17"/>
      <c r="H529" s="17"/>
      <c r="I529" s="18" t="s">
        <v>21</v>
      </c>
      <c r="J529" s="19" t="s">
        <v>37</v>
      </c>
      <c r="K529" s="19">
        <v>91688</v>
      </c>
    </row>
    <row r="530" spans="1:11" x14ac:dyDescent="0.25">
      <c r="A530" s="20" t="s">
        <v>23</v>
      </c>
      <c r="B530" s="21">
        <v>3</v>
      </c>
      <c r="C530" s="20" t="s">
        <v>326</v>
      </c>
      <c r="D530" s="21" t="s">
        <v>327</v>
      </c>
      <c r="E530" s="21" t="s">
        <v>197</v>
      </c>
      <c r="F530" s="16">
        <v>7.2000000000000002E-5</v>
      </c>
      <c r="G530" s="17"/>
      <c r="H530" s="17">
        <f>+ROUND(F530*G530,2)</f>
        <v>0</v>
      </c>
      <c r="I530" s="18" t="s">
        <v>27</v>
      </c>
      <c r="J530" s="19" t="s">
        <v>37</v>
      </c>
      <c r="K530" s="19">
        <v>14618</v>
      </c>
    </row>
    <row r="531" spans="1:11" x14ac:dyDescent="0.25">
      <c r="A531" s="20" t="s">
        <v>23</v>
      </c>
      <c r="B531" s="21"/>
      <c r="C531" s="20"/>
      <c r="D531" s="21" t="s">
        <v>29</v>
      </c>
      <c r="E531" s="21" t="s">
        <v>30</v>
      </c>
      <c r="F531" s="16">
        <f>$H$8</f>
        <v>111.86</v>
      </c>
      <c r="G531" s="17"/>
      <c r="H531" s="17">
        <f>ROUND(F531*G531/100,2)</f>
        <v>0</v>
      </c>
      <c r="I531" s="18"/>
      <c r="J531" s="19"/>
      <c r="K531" s="19"/>
    </row>
    <row r="532" spans="1:11" x14ac:dyDescent="0.25">
      <c r="A532" s="20" t="s">
        <v>23</v>
      </c>
      <c r="B532" s="21"/>
      <c r="C532" s="20"/>
      <c r="D532" s="21" t="s">
        <v>31</v>
      </c>
      <c r="E532" s="21" t="s">
        <v>32</v>
      </c>
      <c r="F532" s="16"/>
      <c r="G532" s="17"/>
      <c r="H532" s="17">
        <f>SUMIF(Recodificada1!$H$530,"&gt;0",Recodificada1!$H$530)+$H$531</f>
        <v>0</v>
      </c>
      <c r="I532" s="18"/>
      <c r="J532" s="19"/>
      <c r="K532" s="19"/>
    </row>
    <row r="533" spans="1:11" x14ac:dyDescent="0.25">
      <c r="A533" s="20" t="s">
        <v>23</v>
      </c>
      <c r="B533" s="21"/>
      <c r="C533" s="20"/>
      <c r="D533" s="21" t="s">
        <v>6</v>
      </c>
      <c r="E533" s="21" t="s">
        <v>30</v>
      </c>
      <c r="F533" s="16">
        <f>$F$8</f>
        <v>24.18</v>
      </c>
      <c r="G533" s="17"/>
      <c r="H533" s="17">
        <f>+ROUND(H532*F533/100,2)</f>
        <v>0</v>
      </c>
      <c r="I533" s="18"/>
      <c r="J533" s="19"/>
      <c r="K533" s="19"/>
    </row>
    <row r="534" spans="1:11" x14ac:dyDescent="0.25">
      <c r="A534" s="20" t="s">
        <v>23</v>
      </c>
      <c r="B534" s="21"/>
      <c r="C534" s="20"/>
      <c r="D534" s="21" t="s">
        <v>33</v>
      </c>
      <c r="E534" s="21" t="s">
        <v>32</v>
      </c>
      <c r="F534" s="16"/>
      <c r="G534" s="17"/>
      <c r="H534" s="17">
        <f>+H532+H533</f>
        <v>0</v>
      </c>
      <c r="I534" s="18"/>
      <c r="J534" s="19"/>
      <c r="K534" s="19"/>
    </row>
    <row r="535" spans="1:11" x14ac:dyDescent="0.25">
      <c r="A535" s="6" t="s">
        <v>328</v>
      </c>
      <c r="B535" s="7" t="s">
        <v>314</v>
      </c>
      <c r="C535" s="6"/>
      <c r="D535" s="7"/>
      <c r="E535" s="7" t="s">
        <v>36</v>
      </c>
      <c r="F535" s="16" t="s">
        <v>20</v>
      </c>
      <c r="G535" s="17"/>
      <c r="H535" s="17"/>
      <c r="I535" s="18" t="s">
        <v>21</v>
      </c>
      <c r="J535" s="19" t="s">
        <v>37</v>
      </c>
      <c r="K535" s="19">
        <v>91689</v>
      </c>
    </row>
    <row r="536" spans="1:11" x14ac:dyDescent="0.25">
      <c r="A536" s="20" t="s">
        <v>23</v>
      </c>
      <c r="B536" s="21">
        <v>3</v>
      </c>
      <c r="C536" s="20" t="s">
        <v>326</v>
      </c>
      <c r="D536" s="21" t="s">
        <v>327</v>
      </c>
      <c r="E536" s="21" t="s">
        <v>197</v>
      </c>
      <c r="F536" s="16">
        <v>7.5000000000000002E-6</v>
      </c>
      <c r="G536" s="17"/>
      <c r="H536" s="17">
        <f>+ROUND(F536*G536,2)</f>
        <v>0</v>
      </c>
      <c r="I536" s="18" t="s">
        <v>27</v>
      </c>
      <c r="J536" s="19" t="s">
        <v>37</v>
      </c>
      <c r="K536" s="19">
        <v>14618</v>
      </c>
    </row>
    <row r="537" spans="1:11" x14ac:dyDescent="0.25">
      <c r="A537" s="20" t="s">
        <v>23</v>
      </c>
      <c r="B537" s="21"/>
      <c r="C537" s="20"/>
      <c r="D537" s="21" t="s">
        <v>29</v>
      </c>
      <c r="E537" s="21" t="s">
        <v>30</v>
      </c>
      <c r="F537" s="16">
        <f>$H$8</f>
        <v>111.86</v>
      </c>
      <c r="G537" s="17"/>
      <c r="H537" s="17">
        <f>ROUND(F537*G537/100,2)</f>
        <v>0</v>
      </c>
      <c r="I537" s="18"/>
      <c r="J537" s="19"/>
      <c r="K537" s="19"/>
    </row>
    <row r="538" spans="1:11" x14ac:dyDescent="0.25">
      <c r="A538" s="20" t="s">
        <v>23</v>
      </c>
      <c r="B538" s="21"/>
      <c r="C538" s="20"/>
      <c r="D538" s="21" t="s">
        <v>31</v>
      </c>
      <c r="E538" s="21" t="s">
        <v>32</v>
      </c>
      <c r="F538" s="16"/>
      <c r="G538" s="17"/>
      <c r="H538" s="17">
        <f>SUMIF(Recodificada1!$H$536,"&gt;0",Recodificada1!$H$536)+$H$537</f>
        <v>0</v>
      </c>
      <c r="I538" s="18"/>
      <c r="J538" s="19"/>
      <c r="K538" s="19"/>
    </row>
    <row r="539" spans="1:11" x14ac:dyDescent="0.25">
      <c r="A539" s="20" t="s">
        <v>23</v>
      </c>
      <c r="B539" s="21"/>
      <c r="C539" s="20"/>
      <c r="D539" s="21" t="s">
        <v>6</v>
      </c>
      <c r="E539" s="21" t="s">
        <v>30</v>
      </c>
      <c r="F539" s="16">
        <f>$F$8</f>
        <v>24.18</v>
      </c>
      <c r="G539" s="17"/>
      <c r="H539" s="17">
        <f>+ROUND(H538*F539/100,2)</f>
        <v>0</v>
      </c>
      <c r="I539" s="18"/>
      <c r="J539" s="19"/>
      <c r="K539" s="19"/>
    </row>
    <row r="540" spans="1:11" x14ac:dyDescent="0.25">
      <c r="A540" s="20" t="s">
        <v>23</v>
      </c>
      <c r="B540" s="21"/>
      <c r="C540" s="20"/>
      <c r="D540" s="21" t="s">
        <v>33</v>
      </c>
      <c r="E540" s="21" t="s">
        <v>32</v>
      </c>
      <c r="F540" s="16"/>
      <c r="G540" s="17"/>
      <c r="H540" s="17">
        <f>+H538+H539</f>
        <v>0</v>
      </c>
      <c r="I540" s="18"/>
      <c r="J540" s="19"/>
      <c r="K540" s="19"/>
    </row>
    <row r="541" spans="1:11" x14ac:dyDescent="0.25">
      <c r="A541" s="6" t="s">
        <v>329</v>
      </c>
      <c r="B541" s="7" t="s">
        <v>316</v>
      </c>
      <c r="C541" s="6"/>
      <c r="D541" s="7"/>
      <c r="E541" s="7" t="s">
        <v>36</v>
      </c>
      <c r="F541" s="16" t="s">
        <v>20</v>
      </c>
      <c r="G541" s="17"/>
      <c r="H541" s="17"/>
      <c r="I541" s="18" t="s">
        <v>21</v>
      </c>
      <c r="J541" s="19" t="s">
        <v>37</v>
      </c>
      <c r="K541" s="19">
        <v>91690</v>
      </c>
    </row>
    <row r="542" spans="1:11" x14ac:dyDescent="0.25">
      <c r="A542" s="20" t="s">
        <v>23</v>
      </c>
      <c r="B542" s="21">
        <v>3</v>
      </c>
      <c r="C542" s="20" t="s">
        <v>326</v>
      </c>
      <c r="D542" s="21" t="s">
        <v>327</v>
      </c>
      <c r="E542" s="21" t="s">
        <v>197</v>
      </c>
      <c r="F542" s="16">
        <v>5.0000000000000002E-5</v>
      </c>
      <c r="G542" s="17"/>
      <c r="H542" s="17">
        <f>+ROUND(F542*G542,2)</f>
        <v>0</v>
      </c>
      <c r="I542" s="18" t="s">
        <v>27</v>
      </c>
      <c r="J542" s="19" t="s">
        <v>37</v>
      </c>
      <c r="K542" s="19">
        <v>14618</v>
      </c>
    </row>
    <row r="543" spans="1:11" x14ac:dyDescent="0.25">
      <c r="A543" s="20" t="s">
        <v>23</v>
      </c>
      <c r="B543" s="21"/>
      <c r="C543" s="20"/>
      <c r="D543" s="21" t="s">
        <v>29</v>
      </c>
      <c r="E543" s="21" t="s">
        <v>30</v>
      </c>
      <c r="F543" s="16">
        <f>$H$8</f>
        <v>111.86</v>
      </c>
      <c r="G543" s="17"/>
      <c r="H543" s="17">
        <f>ROUND(F543*G543/100,2)</f>
        <v>0</v>
      </c>
      <c r="I543" s="18"/>
      <c r="J543" s="19"/>
      <c r="K543" s="19"/>
    </row>
    <row r="544" spans="1:11" x14ac:dyDescent="0.25">
      <c r="A544" s="20" t="s">
        <v>23</v>
      </c>
      <c r="B544" s="21"/>
      <c r="C544" s="20"/>
      <c r="D544" s="21" t="s">
        <v>31</v>
      </c>
      <c r="E544" s="21" t="s">
        <v>32</v>
      </c>
      <c r="F544" s="16"/>
      <c r="G544" s="17"/>
      <c r="H544" s="17">
        <f>SUMIF(Recodificada1!$H$542,"&gt;0",Recodificada1!$H$542)+$H$543</f>
        <v>0</v>
      </c>
      <c r="I544" s="18"/>
      <c r="J544" s="19"/>
      <c r="K544" s="19"/>
    </row>
    <row r="545" spans="1:11" x14ac:dyDescent="0.25">
      <c r="A545" s="20" t="s">
        <v>23</v>
      </c>
      <c r="B545" s="21"/>
      <c r="C545" s="20"/>
      <c r="D545" s="21" t="s">
        <v>6</v>
      </c>
      <c r="E545" s="21" t="s">
        <v>30</v>
      </c>
      <c r="F545" s="16">
        <f>$F$8</f>
        <v>24.18</v>
      </c>
      <c r="G545" s="17"/>
      <c r="H545" s="17">
        <f>+ROUND(H544*F545/100,2)</f>
        <v>0</v>
      </c>
      <c r="I545" s="18"/>
      <c r="J545" s="19"/>
      <c r="K545" s="19"/>
    </row>
    <row r="546" spans="1:11" x14ac:dyDescent="0.25">
      <c r="A546" s="20" t="s">
        <v>23</v>
      </c>
      <c r="B546" s="21"/>
      <c r="C546" s="20"/>
      <c r="D546" s="21" t="s">
        <v>33</v>
      </c>
      <c r="E546" s="21" t="s">
        <v>32</v>
      </c>
      <c r="F546" s="16"/>
      <c r="G546" s="17"/>
      <c r="H546" s="17">
        <f>+H544+H545</f>
        <v>0</v>
      </c>
      <c r="I546" s="18"/>
      <c r="J546" s="19"/>
      <c r="K546" s="19"/>
    </row>
    <row r="547" spans="1:11" x14ac:dyDescent="0.25">
      <c r="A547" s="6" t="s">
        <v>330</v>
      </c>
      <c r="B547" s="7" t="s">
        <v>318</v>
      </c>
      <c r="C547" s="6"/>
      <c r="D547" s="7"/>
      <c r="E547" s="7" t="s">
        <v>36</v>
      </c>
      <c r="F547" s="16" t="s">
        <v>20</v>
      </c>
      <c r="G547" s="17"/>
      <c r="H547" s="17"/>
      <c r="I547" s="18" t="s">
        <v>21</v>
      </c>
      <c r="J547" s="19" t="s">
        <v>37</v>
      </c>
      <c r="K547" s="19">
        <v>91691</v>
      </c>
    </row>
    <row r="548" spans="1:11" x14ac:dyDescent="0.25">
      <c r="A548" s="20" t="s">
        <v>23</v>
      </c>
      <c r="B548" s="21">
        <v>4</v>
      </c>
      <c r="C548" s="20" t="s">
        <v>331</v>
      </c>
      <c r="D548" s="21" t="s">
        <v>332</v>
      </c>
      <c r="E548" s="21" t="s">
        <v>83</v>
      </c>
      <c r="F548" s="16">
        <v>1.36</v>
      </c>
      <c r="G548" s="17"/>
      <c r="H548" s="17">
        <f>+ROUND(F548*G548,2)</f>
        <v>0</v>
      </c>
      <c r="I548" s="18" t="s">
        <v>48</v>
      </c>
      <c r="J548" s="19" t="s">
        <v>37</v>
      </c>
      <c r="K548" s="19">
        <v>2705</v>
      </c>
    </row>
    <row r="549" spans="1:11" x14ac:dyDescent="0.25">
      <c r="A549" s="20" t="s">
        <v>23</v>
      </c>
      <c r="B549" s="21"/>
      <c r="C549" s="20"/>
      <c r="D549" s="21" t="s">
        <v>29</v>
      </c>
      <c r="E549" s="21" t="s">
        <v>30</v>
      </c>
      <c r="F549" s="16">
        <f>$H$8</f>
        <v>111.86</v>
      </c>
      <c r="G549" s="17"/>
      <c r="H549" s="17">
        <f>ROUND(F549*G549/100,2)</f>
        <v>0</v>
      </c>
      <c r="I549" s="18"/>
      <c r="J549" s="19"/>
      <c r="K549" s="19"/>
    </row>
    <row r="550" spans="1:11" x14ac:dyDescent="0.25">
      <c r="A550" s="20" t="s">
        <v>23</v>
      </c>
      <c r="B550" s="21"/>
      <c r="C550" s="20"/>
      <c r="D550" s="21" t="s">
        <v>31</v>
      </c>
      <c r="E550" s="21" t="s">
        <v>32</v>
      </c>
      <c r="F550" s="16"/>
      <c r="G550" s="17"/>
      <c r="H550" s="17">
        <f>SUMIF(Recodificada1!$H$548,"&gt;0",Recodificada1!$H$548)+$H$549</f>
        <v>0</v>
      </c>
      <c r="I550" s="18"/>
      <c r="J550" s="19"/>
      <c r="K550" s="19"/>
    </row>
    <row r="551" spans="1:11" x14ac:dyDescent="0.25">
      <c r="A551" s="20" t="s">
        <v>23</v>
      </c>
      <c r="B551" s="21"/>
      <c r="C551" s="20"/>
      <c r="D551" s="21" t="s">
        <v>6</v>
      </c>
      <c r="E551" s="21" t="s">
        <v>30</v>
      </c>
      <c r="F551" s="16">
        <f>$F$8</f>
        <v>24.18</v>
      </c>
      <c r="G551" s="17"/>
      <c r="H551" s="17">
        <f>+ROUND(H550*F551/100,2)</f>
        <v>0</v>
      </c>
      <c r="I551" s="18"/>
      <c r="J551" s="19"/>
      <c r="K551" s="19"/>
    </row>
    <row r="552" spans="1:11" x14ac:dyDescent="0.25">
      <c r="A552" s="20" t="s">
        <v>23</v>
      </c>
      <c r="B552" s="21"/>
      <c r="C552" s="20"/>
      <c r="D552" s="21" t="s">
        <v>33</v>
      </c>
      <c r="E552" s="21" t="s">
        <v>32</v>
      </c>
      <c r="F552" s="16"/>
      <c r="G552" s="17"/>
      <c r="H552" s="17">
        <f>+H550+H551</f>
        <v>0</v>
      </c>
      <c r="I552" s="18"/>
      <c r="J552" s="19"/>
      <c r="K552" s="19"/>
    </row>
    <row r="553" spans="1:11" x14ac:dyDescent="0.25">
      <c r="A553" s="6" t="s">
        <v>333</v>
      </c>
      <c r="B553" s="7" t="s">
        <v>334</v>
      </c>
      <c r="C553" s="6"/>
      <c r="D553" s="7"/>
      <c r="E553" s="7" t="s">
        <v>170</v>
      </c>
      <c r="F553" s="16" t="s">
        <v>20</v>
      </c>
      <c r="G553" s="17"/>
      <c r="H553" s="17"/>
      <c r="I553" s="18" t="s">
        <v>21</v>
      </c>
      <c r="J553" s="19" t="s">
        <v>37</v>
      </c>
      <c r="K553" s="19">
        <v>91693</v>
      </c>
    </row>
    <row r="554" spans="1:11" x14ac:dyDescent="0.25">
      <c r="A554" s="20" t="s">
        <v>23</v>
      </c>
      <c r="B554" s="21" t="s">
        <v>55</v>
      </c>
      <c r="C554" s="20" t="s">
        <v>309</v>
      </c>
      <c r="D554" s="21" t="s">
        <v>310</v>
      </c>
      <c r="E554" s="21" t="s">
        <v>36</v>
      </c>
      <c r="F554" s="16">
        <v>1</v>
      </c>
      <c r="G554" s="17"/>
      <c r="H554" s="17">
        <f>+ROUND(F554*G554,2)</f>
        <v>0</v>
      </c>
      <c r="I554" s="18" t="s">
        <v>58</v>
      </c>
      <c r="J554" s="19" t="s">
        <v>37</v>
      </c>
      <c r="K554" s="19">
        <v>88297</v>
      </c>
    </row>
    <row r="555" spans="1:11" x14ac:dyDescent="0.25">
      <c r="A555" s="20" t="s">
        <v>23</v>
      </c>
      <c r="B555" s="21" t="s">
        <v>55</v>
      </c>
      <c r="C555" s="20" t="s">
        <v>311</v>
      </c>
      <c r="D555" s="21" t="s">
        <v>312</v>
      </c>
      <c r="E555" s="21" t="s">
        <v>36</v>
      </c>
      <c r="F555" s="16">
        <v>1</v>
      </c>
      <c r="G555" s="17"/>
      <c r="H555" s="17">
        <f>+ROUND(F555*G555,2)</f>
        <v>0</v>
      </c>
      <c r="I555" s="18" t="s">
        <v>58</v>
      </c>
      <c r="J555" s="19" t="s">
        <v>37</v>
      </c>
      <c r="K555" s="19">
        <v>91688</v>
      </c>
    </row>
    <row r="556" spans="1:11" x14ac:dyDescent="0.25">
      <c r="A556" s="20" t="s">
        <v>23</v>
      </c>
      <c r="B556" s="21" t="s">
        <v>55</v>
      </c>
      <c r="C556" s="20" t="s">
        <v>313</v>
      </c>
      <c r="D556" s="21" t="s">
        <v>314</v>
      </c>
      <c r="E556" s="21" t="s">
        <v>36</v>
      </c>
      <c r="F556" s="16">
        <v>1</v>
      </c>
      <c r="G556" s="17"/>
      <c r="H556" s="17">
        <f>+ROUND(F556*G556,2)</f>
        <v>0</v>
      </c>
      <c r="I556" s="18" t="s">
        <v>58</v>
      </c>
      <c r="J556" s="19" t="s">
        <v>37</v>
      </c>
      <c r="K556" s="19">
        <v>91689</v>
      </c>
    </row>
    <row r="557" spans="1:11" x14ac:dyDescent="0.25">
      <c r="A557" s="20" t="s">
        <v>23</v>
      </c>
      <c r="B557" s="21"/>
      <c r="C557" s="20"/>
      <c r="D557" s="21" t="s">
        <v>29</v>
      </c>
      <c r="E557" s="21" t="s">
        <v>30</v>
      </c>
      <c r="F557" s="16">
        <f>$H$8</f>
        <v>111.86</v>
      </c>
      <c r="G557" s="17"/>
      <c r="H557" s="17">
        <f>ROUND(F557*G557/100,2)</f>
        <v>0</v>
      </c>
      <c r="I557" s="18"/>
      <c r="J557" s="19"/>
      <c r="K557" s="19"/>
    </row>
    <row r="558" spans="1:11" x14ac:dyDescent="0.25">
      <c r="A558" s="20" t="s">
        <v>23</v>
      </c>
      <c r="B558" s="21"/>
      <c r="C558" s="20"/>
      <c r="D558" s="21" t="s">
        <v>31</v>
      </c>
      <c r="E558" s="21" t="s">
        <v>32</v>
      </c>
      <c r="F558" s="16"/>
      <c r="G558" s="17"/>
      <c r="H558" s="17">
        <f>SUMIF(Recodificada1!$H$554:$H$556,"&gt;0",Recodificada1!$H$554:$H$556)+$H$557</f>
        <v>0</v>
      </c>
      <c r="I558" s="18"/>
      <c r="J558" s="19"/>
      <c r="K558" s="19"/>
    </row>
    <row r="559" spans="1:11" x14ac:dyDescent="0.25">
      <c r="A559" s="20" t="s">
        <v>23</v>
      </c>
      <c r="B559" s="21"/>
      <c r="C559" s="20"/>
      <c r="D559" s="21" t="s">
        <v>6</v>
      </c>
      <c r="E559" s="21" t="s">
        <v>30</v>
      </c>
      <c r="F559" s="16">
        <f>$F$8</f>
        <v>24.18</v>
      </c>
      <c r="G559" s="17"/>
      <c r="H559" s="17">
        <f>+ROUND(H558*F559/100,2)</f>
        <v>0</v>
      </c>
      <c r="I559" s="18"/>
      <c r="J559" s="19"/>
      <c r="K559" s="19"/>
    </row>
    <row r="560" spans="1:11" x14ac:dyDescent="0.25">
      <c r="A560" s="20" t="s">
        <v>23</v>
      </c>
      <c r="B560" s="21"/>
      <c r="C560" s="20"/>
      <c r="D560" s="21" t="s">
        <v>33</v>
      </c>
      <c r="E560" s="21" t="s">
        <v>32</v>
      </c>
      <c r="F560" s="16"/>
      <c r="G560" s="17"/>
      <c r="H560" s="17">
        <f>+H558+H559</f>
        <v>0</v>
      </c>
      <c r="I560" s="18"/>
      <c r="J560" s="19"/>
      <c r="K560" s="19"/>
    </row>
    <row r="561" spans="1:11" x14ac:dyDescent="0.25">
      <c r="A561" s="6" t="s">
        <v>335</v>
      </c>
      <c r="B561" s="7" t="s">
        <v>336</v>
      </c>
      <c r="C561" s="6"/>
      <c r="D561" s="7"/>
      <c r="E561" s="7" t="s">
        <v>77</v>
      </c>
      <c r="F561" s="16" t="s">
        <v>20</v>
      </c>
      <c r="G561" s="17"/>
      <c r="H561" s="17"/>
      <c r="I561" s="18" t="s">
        <v>21</v>
      </c>
      <c r="J561" s="19" t="s">
        <v>37</v>
      </c>
      <c r="K561" s="19">
        <v>94974</v>
      </c>
    </row>
    <row r="562" spans="1:11" x14ac:dyDescent="0.25">
      <c r="A562" s="20" t="s">
        <v>23</v>
      </c>
      <c r="B562" s="21">
        <v>2</v>
      </c>
      <c r="C562" s="20" t="s">
        <v>337</v>
      </c>
      <c r="D562" s="21" t="s">
        <v>338</v>
      </c>
      <c r="E562" s="21" t="s">
        <v>77</v>
      </c>
      <c r="F562" s="16">
        <v>0.8538</v>
      </c>
      <c r="G562" s="17"/>
      <c r="H562" s="17">
        <f>+ROUND(F562*G562,2)</f>
        <v>0</v>
      </c>
      <c r="I562" s="18" t="s">
        <v>78</v>
      </c>
      <c r="J562" s="19" t="s">
        <v>37</v>
      </c>
      <c r="K562" s="19">
        <v>370</v>
      </c>
    </row>
    <row r="563" spans="1:11" x14ac:dyDescent="0.25">
      <c r="A563" s="20" t="s">
        <v>23</v>
      </c>
      <c r="B563" s="21">
        <v>2</v>
      </c>
      <c r="C563" s="20" t="s">
        <v>339</v>
      </c>
      <c r="D563" s="21" t="s">
        <v>340</v>
      </c>
      <c r="E563" s="21" t="s">
        <v>341</v>
      </c>
      <c r="F563" s="16">
        <v>218.93</v>
      </c>
      <c r="G563" s="17"/>
      <c r="H563" s="17">
        <f>+ROUND(F563*G563,2)</f>
        <v>0</v>
      </c>
      <c r="I563" s="18" t="s">
        <v>78</v>
      </c>
      <c r="J563" s="19" t="s">
        <v>37</v>
      </c>
      <c r="K563" s="19">
        <v>1379</v>
      </c>
    </row>
    <row r="564" spans="1:11" x14ac:dyDescent="0.25">
      <c r="A564" s="20" t="s">
        <v>23</v>
      </c>
      <c r="B564" s="21">
        <v>2</v>
      </c>
      <c r="C564" s="20" t="s">
        <v>342</v>
      </c>
      <c r="D564" s="21" t="s">
        <v>343</v>
      </c>
      <c r="E564" s="21" t="s">
        <v>77</v>
      </c>
      <c r="F564" s="16">
        <v>0.59709999999999996</v>
      </c>
      <c r="G564" s="17"/>
      <c r="H564" s="17">
        <f>+ROUND(F564*G564,2)</f>
        <v>0</v>
      </c>
      <c r="I564" s="18" t="s">
        <v>78</v>
      </c>
      <c r="J564" s="19" t="s">
        <v>37</v>
      </c>
      <c r="K564" s="19">
        <v>4721</v>
      </c>
    </row>
    <row r="565" spans="1:11" x14ac:dyDescent="0.25">
      <c r="A565" s="20" t="s">
        <v>23</v>
      </c>
      <c r="B565" s="21" t="s">
        <v>55</v>
      </c>
      <c r="C565" s="20" t="s">
        <v>344</v>
      </c>
      <c r="D565" s="21" t="s">
        <v>61</v>
      </c>
      <c r="E565" s="21" t="s">
        <v>36</v>
      </c>
      <c r="F565" s="16">
        <v>6.2858000000000001</v>
      </c>
      <c r="G565" s="17"/>
      <c r="H565" s="17">
        <f>+ROUND(F565*G565,2)</f>
        <v>0</v>
      </c>
      <c r="I565" s="18" t="s">
        <v>58</v>
      </c>
      <c r="J565" s="19" t="s">
        <v>37</v>
      </c>
      <c r="K565" s="19">
        <v>88316</v>
      </c>
    </row>
    <row r="566" spans="1:11" x14ac:dyDescent="0.25">
      <c r="A566" s="20" t="s">
        <v>23</v>
      </c>
      <c r="B566" s="21"/>
      <c r="C566" s="20"/>
      <c r="D566" s="21" t="s">
        <v>29</v>
      </c>
      <c r="E566" s="21" t="s">
        <v>30</v>
      </c>
      <c r="F566" s="16">
        <f>$H$8</f>
        <v>111.86</v>
      </c>
      <c r="G566" s="17"/>
      <c r="H566" s="17">
        <f>ROUND(F566*G566/100,2)</f>
        <v>0</v>
      </c>
      <c r="I566" s="18"/>
      <c r="J566" s="19"/>
      <c r="K566" s="19"/>
    </row>
    <row r="567" spans="1:11" x14ac:dyDescent="0.25">
      <c r="A567" s="20" t="s">
        <v>23</v>
      </c>
      <c r="B567" s="21"/>
      <c r="C567" s="20"/>
      <c r="D567" s="21" t="s">
        <v>31</v>
      </c>
      <c r="E567" s="21" t="s">
        <v>32</v>
      </c>
      <c r="F567" s="16"/>
      <c r="G567" s="17"/>
      <c r="H567" s="17">
        <f>SUMIF(Recodificada1!$H$562:$H$565,"&gt;0",Recodificada1!$H$562:$H$565)+$H$566</f>
        <v>0</v>
      </c>
      <c r="I567" s="18"/>
      <c r="J567" s="19"/>
      <c r="K567" s="19"/>
    </row>
    <row r="568" spans="1:11" x14ac:dyDescent="0.25">
      <c r="A568" s="20" t="s">
        <v>23</v>
      </c>
      <c r="B568" s="21"/>
      <c r="C568" s="20"/>
      <c r="D568" s="21" t="s">
        <v>6</v>
      </c>
      <c r="E568" s="21" t="s">
        <v>30</v>
      </c>
      <c r="F568" s="16">
        <f>$F$8</f>
        <v>24.18</v>
      </c>
      <c r="G568" s="17"/>
      <c r="H568" s="17">
        <f>+ROUND(H567*F568/100,2)</f>
        <v>0</v>
      </c>
      <c r="I568" s="18"/>
      <c r="J568" s="19"/>
      <c r="K568" s="19"/>
    </row>
    <row r="569" spans="1:11" x14ac:dyDescent="0.25">
      <c r="A569" s="20" t="s">
        <v>23</v>
      </c>
      <c r="B569" s="21"/>
      <c r="C569" s="20"/>
      <c r="D569" s="21" t="s">
        <v>33</v>
      </c>
      <c r="E569" s="21" t="s">
        <v>32</v>
      </c>
      <c r="F569" s="16"/>
      <c r="G569" s="17"/>
      <c r="H569" s="17">
        <f>+H567+H568</f>
        <v>0</v>
      </c>
      <c r="I569" s="18"/>
      <c r="J569" s="19"/>
      <c r="K569" s="19"/>
    </row>
    <row r="570" spans="1:11" x14ac:dyDescent="0.25">
      <c r="A570" s="6" t="s">
        <v>345</v>
      </c>
      <c r="B570" s="7" t="s">
        <v>346</v>
      </c>
      <c r="C570" s="6"/>
      <c r="D570" s="7"/>
      <c r="E570" s="7" t="s">
        <v>36</v>
      </c>
      <c r="F570" s="16" t="s">
        <v>20</v>
      </c>
      <c r="G570" s="17"/>
      <c r="H570" s="17"/>
      <c r="I570" s="18" t="s">
        <v>21</v>
      </c>
      <c r="J570" s="19" t="s">
        <v>37</v>
      </c>
      <c r="K570" s="19">
        <v>88253</v>
      </c>
    </row>
    <row r="571" spans="1:11" x14ac:dyDescent="0.25">
      <c r="A571" s="20" t="s">
        <v>23</v>
      </c>
      <c r="B571" s="21">
        <v>1</v>
      </c>
      <c r="C571" s="20" t="s">
        <v>347</v>
      </c>
      <c r="D571" s="21" t="s">
        <v>348</v>
      </c>
      <c r="E571" s="21" t="s">
        <v>36</v>
      </c>
      <c r="F571" s="16">
        <v>1</v>
      </c>
      <c r="G571" s="17"/>
      <c r="H571" s="17">
        <f>+ROUND(F571*G571,2)</f>
        <v>0</v>
      </c>
      <c r="I571" s="18" t="s">
        <v>40</v>
      </c>
      <c r="J571" s="19" t="s">
        <v>37</v>
      </c>
      <c r="K571" s="19">
        <v>244</v>
      </c>
    </row>
    <row r="572" spans="1:11" x14ac:dyDescent="0.25">
      <c r="A572" s="20" t="s">
        <v>23</v>
      </c>
      <c r="B572" s="21">
        <v>5</v>
      </c>
      <c r="C572" s="20" t="s">
        <v>115</v>
      </c>
      <c r="D572" s="21" t="s">
        <v>116</v>
      </c>
      <c r="E572" s="21" t="s">
        <v>36</v>
      </c>
      <c r="F572" s="16">
        <v>1</v>
      </c>
      <c r="G572" s="17"/>
      <c r="H572" s="17">
        <f>+ROUND(F572*G572,2)</f>
        <v>0</v>
      </c>
      <c r="I572" s="18" t="s">
        <v>43</v>
      </c>
      <c r="J572" s="19" t="s">
        <v>37</v>
      </c>
      <c r="K572" s="19">
        <v>43469</v>
      </c>
    </row>
    <row r="573" spans="1:11" x14ac:dyDescent="0.25">
      <c r="A573" s="20" t="s">
        <v>23</v>
      </c>
      <c r="B573" s="21">
        <v>5</v>
      </c>
      <c r="C573" s="20" t="s">
        <v>117</v>
      </c>
      <c r="D573" s="21" t="s">
        <v>118</v>
      </c>
      <c r="E573" s="21" t="s">
        <v>36</v>
      </c>
      <c r="F573" s="16">
        <v>1</v>
      </c>
      <c r="G573" s="17"/>
      <c r="H573" s="17">
        <f>+ROUND(F573*G573,2)</f>
        <v>0</v>
      </c>
      <c r="I573" s="18" t="s">
        <v>43</v>
      </c>
      <c r="J573" s="19" t="s">
        <v>37</v>
      </c>
      <c r="K573" s="19">
        <v>43493</v>
      </c>
    </row>
    <row r="574" spans="1:11" x14ac:dyDescent="0.25">
      <c r="A574" s="20" t="s">
        <v>23</v>
      </c>
      <c r="B574" s="21">
        <v>4</v>
      </c>
      <c r="C574" s="20" t="s">
        <v>51</v>
      </c>
      <c r="D574" s="21" t="s">
        <v>52</v>
      </c>
      <c r="E574" s="21" t="s">
        <v>36</v>
      </c>
      <c r="F574" s="16">
        <v>1</v>
      </c>
      <c r="G574" s="17"/>
      <c r="H574" s="17">
        <f>+ROUND(F574*G574,2)</f>
        <v>0</v>
      </c>
      <c r="I574" s="18" t="s">
        <v>48</v>
      </c>
      <c r="J574" s="19" t="s">
        <v>37</v>
      </c>
      <c r="K574" s="19">
        <v>37372</v>
      </c>
    </row>
    <row r="575" spans="1:11" x14ac:dyDescent="0.25">
      <c r="A575" s="20" t="s">
        <v>23</v>
      </c>
      <c r="B575" s="21">
        <v>4</v>
      </c>
      <c r="C575" s="20" t="s">
        <v>53</v>
      </c>
      <c r="D575" s="21" t="s">
        <v>54</v>
      </c>
      <c r="E575" s="21" t="s">
        <v>36</v>
      </c>
      <c r="F575" s="16">
        <v>1</v>
      </c>
      <c r="G575" s="17"/>
      <c r="H575" s="17">
        <f>+ROUND(F575*G575,2)</f>
        <v>0</v>
      </c>
      <c r="I575" s="18" t="s">
        <v>48</v>
      </c>
      <c r="J575" s="19" t="s">
        <v>37</v>
      </c>
      <c r="K575" s="19">
        <v>37373</v>
      </c>
    </row>
    <row r="576" spans="1:11" x14ac:dyDescent="0.25">
      <c r="A576" s="20" t="s">
        <v>23</v>
      </c>
      <c r="B576" s="21" t="s">
        <v>55</v>
      </c>
      <c r="C576" s="20" t="s">
        <v>349</v>
      </c>
      <c r="D576" s="21" t="s">
        <v>350</v>
      </c>
      <c r="E576" s="21" t="s">
        <v>36</v>
      </c>
      <c r="F576" s="16">
        <v>1</v>
      </c>
      <c r="G576" s="17"/>
      <c r="H576" s="17">
        <f>+ROUND(F576*G576,2)</f>
        <v>0</v>
      </c>
      <c r="I576" s="18" t="s">
        <v>58</v>
      </c>
      <c r="J576" s="19" t="s">
        <v>37</v>
      </c>
      <c r="K576" s="19">
        <v>95322</v>
      </c>
    </row>
    <row r="577" spans="1:11" x14ac:dyDescent="0.25">
      <c r="A577" s="20" t="s">
        <v>23</v>
      </c>
      <c r="B577" s="21"/>
      <c r="C577" s="20"/>
      <c r="D577" s="21" t="s">
        <v>29</v>
      </c>
      <c r="E577" s="21" t="s">
        <v>30</v>
      </c>
      <c r="F577" s="16">
        <f>$H$8</f>
        <v>111.86</v>
      </c>
      <c r="G577" s="17"/>
      <c r="H577" s="17">
        <f>ROUND(F577*G577/100,2)</f>
        <v>0</v>
      </c>
      <c r="I577" s="18"/>
      <c r="J577" s="19"/>
      <c r="K577" s="19"/>
    </row>
    <row r="578" spans="1:11" x14ac:dyDescent="0.25">
      <c r="A578" s="20" t="s">
        <v>23</v>
      </c>
      <c r="B578" s="21"/>
      <c r="C578" s="20"/>
      <c r="D578" s="21" t="s">
        <v>31</v>
      </c>
      <c r="E578" s="21" t="s">
        <v>32</v>
      </c>
      <c r="F578" s="16"/>
      <c r="G578" s="17"/>
      <c r="H578" s="17">
        <f>SUMIF(Recodificada1!$H$571:$H$576,"&gt;0",Recodificada1!$H$571:$H$576)+$H$577</f>
        <v>0</v>
      </c>
      <c r="I578" s="18"/>
      <c r="J578" s="19"/>
      <c r="K578" s="19"/>
    </row>
    <row r="579" spans="1:11" x14ac:dyDescent="0.25">
      <c r="A579" s="20" t="s">
        <v>23</v>
      </c>
      <c r="B579" s="21"/>
      <c r="C579" s="20"/>
      <c r="D579" s="21" t="s">
        <v>6</v>
      </c>
      <c r="E579" s="21" t="s">
        <v>30</v>
      </c>
      <c r="F579" s="16">
        <f>$F$8</f>
        <v>24.18</v>
      </c>
      <c r="G579" s="17"/>
      <c r="H579" s="17">
        <f>+ROUND(H578*F579/100,2)</f>
        <v>0</v>
      </c>
      <c r="I579" s="18"/>
      <c r="J579" s="19"/>
      <c r="K579" s="19"/>
    </row>
    <row r="580" spans="1:11" x14ac:dyDescent="0.25">
      <c r="A580" s="20" t="s">
        <v>23</v>
      </c>
      <c r="B580" s="21"/>
      <c r="C580" s="20"/>
      <c r="D580" s="21" t="s">
        <v>33</v>
      </c>
      <c r="E580" s="21" t="s">
        <v>32</v>
      </c>
      <c r="F580" s="16"/>
      <c r="G580" s="17"/>
      <c r="H580" s="17">
        <f>+H578+H579</f>
        <v>0</v>
      </c>
      <c r="I580" s="18"/>
      <c r="J580" s="19"/>
      <c r="K580" s="19"/>
    </row>
    <row r="581" spans="1:11" x14ac:dyDescent="0.25">
      <c r="A581" s="6" t="s">
        <v>351</v>
      </c>
      <c r="B581" s="7" t="s">
        <v>350</v>
      </c>
      <c r="C581" s="6"/>
      <c r="D581" s="7"/>
      <c r="E581" s="7" t="s">
        <v>36</v>
      </c>
      <c r="F581" s="16" t="s">
        <v>20</v>
      </c>
      <c r="G581" s="17"/>
      <c r="H581" s="17"/>
      <c r="I581" s="18" t="s">
        <v>21</v>
      </c>
      <c r="J581" s="19" t="s">
        <v>37</v>
      </c>
      <c r="K581" s="19">
        <v>95322</v>
      </c>
    </row>
    <row r="582" spans="1:11" x14ac:dyDescent="0.25">
      <c r="A582" s="20" t="s">
        <v>23</v>
      </c>
      <c r="B582" s="21">
        <v>1</v>
      </c>
      <c r="C582" s="20" t="s">
        <v>347</v>
      </c>
      <c r="D582" s="21" t="s">
        <v>348</v>
      </c>
      <c r="E582" s="21" t="s">
        <v>36</v>
      </c>
      <c r="F582" s="16">
        <v>6.7000000000000002E-3</v>
      </c>
      <c r="G582" s="17"/>
      <c r="H582" s="17">
        <f>+ROUND(F582*G582,2)</f>
        <v>0</v>
      </c>
      <c r="I582" s="18" t="s">
        <v>40</v>
      </c>
      <c r="J582" s="19" t="s">
        <v>37</v>
      </c>
      <c r="K582" s="19">
        <v>244</v>
      </c>
    </row>
    <row r="583" spans="1:11" x14ac:dyDescent="0.25">
      <c r="A583" s="20" t="s">
        <v>23</v>
      </c>
      <c r="B583" s="21"/>
      <c r="C583" s="20"/>
      <c r="D583" s="21" t="s">
        <v>29</v>
      </c>
      <c r="E583" s="21" t="s">
        <v>30</v>
      </c>
      <c r="F583" s="16">
        <f>$H$8</f>
        <v>111.86</v>
      </c>
      <c r="G583" s="17"/>
      <c r="H583" s="17">
        <f>ROUND(F583*G583/100,2)</f>
        <v>0</v>
      </c>
      <c r="I583" s="18"/>
      <c r="J583" s="19"/>
      <c r="K583" s="19"/>
    </row>
    <row r="584" spans="1:11" x14ac:dyDescent="0.25">
      <c r="A584" s="20" t="s">
        <v>23</v>
      </c>
      <c r="B584" s="21"/>
      <c r="C584" s="20"/>
      <c r="D584" s="21" t="s">
        <v>31</v>
      </c>
      <c r="E584" s="21" t="s">
        <v>32</v>
      </c>
      <c r="F584" s="16"/>
      <c r="G584" s="17"/>
      <c r="H584" s="17">
        <f>SUMIF(Recodificada1!$H$582:$H$582,"&gt;0",Recodificada1!$H$582:$H$582)+$H$583</f>
        <v>0</v>
      </c>
      <c r="I584" s="18"/>
      <c r="J584" s="19"/>
      <c r="K584" s="19"/>
    </row>
    <row r="585" spans="1:11" x14ac:dyDescent="0.25">
      <c r="A585" s="20" t="s">
        <v>23</v>
      </c>
      <c r="B585" s="21"/>
      <c r="C585" s="20"/>
      <c r="D585" s="21" t="s">
        <v>6</v>
      </c>
      <c r="E585" s="21" t="s">
        <v>30</v>
      </c>
      <c r="F585" s="16">
        <f>$F$8</f>
        <v>24.18</v>
      </c>
      <c r="G585" s="17"/>
      <c r="H585" s="17">
        <f>+ROUND(H584*F585/100,2)</f>
        <v>0</v>
      </c>
      <c r="I585" s="18"/>
      <c r="J585" s="19"/>
      <c r="K585" s="19"/>
    </row>
    <row r="586" spans="1:11" x14ac:dyDescent="0.25">
      <c r="A586" s="20" t="s">
        <v>23</v>
      </c>
      <c r="B586" s="21"/>
      <c r="C586" s="20"/>
      <c r="D586" s="21" t="s">
        <v>33</v>
      </c>
      <c r="E586" s="21" t="s">
        <v>32</v>
      </c>
      <c r="F586" s="16"/>
      <c r="G586" s="17"/>
      <c r="H586" s="17">
        <f>+H584+H585</f>
        <v>0</v>
      </c>
      <c r="I586" s="18"/>
      <c r="J586" s="19"/>
      <c r="K586" s="19"/>
    </row>
    <row r="587" spans="1:11" x14ac:dyDescent="0.25">
      <c r="A587" s="6" t="s">
        <v>352</v>
      </c>
      <c r="B587" s="7" t="s">
        <v>353</v>
      </c>
      <c r="C587" s="6"/>
      <c r="D587" s="7"/>
      <c r="E587" s="7" t="s">
        <v>36</v>
      </c>
      <c r="F587" s="16" t="s">
        <v>20</v>
      </c>
      <c r="G587" s="17"/>
      <c r="H587" s="17"/>
      <c r="I587" s="18" t="s">
        <v>21</v>
      </c>
      <c r="J587" s="19" t="s">
        <v>37</v>
      </c>
      <c r="K587" s="19">
        <v>90781</v>
      </c>
    </row>
    <row r="588" spans="1:11" x14ac:dyDescent="0.25">
      <c r="A588" s="20" t="s">
        <v>23</v>
      </c>
      <c r="B588" s="21">
        <v>1</v>
      </c>
      <c r="C588" s="20" t="s">
        <v>354</v>
      </c>
      <c r="D588" s="21" t="s">
        <v>355</v>
      </c>
      <c r="E588" s="21" t="s">
        <v>36</v>
      </c>
      <c r="F588" s="16">
        <v>1</v>
      </c>
      <c r="G588" s="17"/>
      <c r="H588" s="17">
        <f>+ROUND(F588*G588,2)</f>
        <v>0</v>
      </c>
      <c r="I588" s="18" t="s">
        <v>40</v>
      </c>
      <c r="J588" s="19" t="s">
        <v>37</v>
      </c>
      <c r="K588" s="19">
        <v>7592</v>
      </c>
    </row>
    <row r="589" spans="1:11" x14ac:dyDescent="0.25">
      <c r="A589" s="20" t="s">
        <v>23</v>
      </c>
      <c r="B589" s="21">
        <v>5</v>
      </c>
      <c r="C589" s="20" t="s">
        <v>115</v>
      </c>
      <c r="D589" s="21" t="s">
        <v>116</v>
      </c>
      <c r="E589" s="21" t="s">
        <v>36</v>
      </c>
      <c r="F589" s="16">
        <v>1</v>
      </c>
      <c r="G589" s="17"/>
      <c r="H589" s="17">
        <f>+ROUND(F589*G589,2)</f>
        <v>0</v>
      </c>
      <c r="I589" s="18" t="s">
        <v>43</v>
      </c>
      <c r="J589" s="19" t="s">
        <v>37</v>
      </c>
      <c r="K589" s="19">
        <v>43469</v>
      </c>
    </row>
    <row r="590" spans="1:11" x14ac:dyDescent="0.25">
      <c r="A590" s="20" t="s">
        <v>23</v>
      </c>
      <c r="B590" s="21">
        <v>5</v>
      </c>
      <c r="C590" s="20" t="s">
        <v>117</v>
      </c>
      <c r="D590" s="21" t="s">
        <v>118</v>
      </c>
      <c r="E590" s="21" t="s">
        <v>36</v>
      </c>
      <c r="F590" s="16">
        <v>1</v>
      </c>
      <c r="G590" s="17"/>
      <c r="H590" s="17">
        <f>+ROUND(F590*G590,2)</f>
        <v>0</v>
      </c>
      <c r="I590" s="18" t="s">
        <v>43</v>
      </c>
      <c r="J590" s="19" t="s">
        <v>37</v>
      </c>
      <c r="K590" s="19">
        <v>43493</v>
      </c>
    </row>
    <row r="591" spans="1:11" x14ac:dyDescent="0.25">
      <c r="A591" s="20" t="s">
        <v>23</v>
      </c>
      <c r="B591" s="21">
        <v>4</v>
      </c>
      <c r="C591" s="20" t="s">
        <v>51</v>
      </c>
      <c r="D591" s="21" t="s">
        <v>52</v>
      </c>
      <c r="E591" s="21" t="s">
        <v>36</v>
      </c>
      <c r="F591" s="16">
        <v>1</v>
      </c>
      <c r="G591" s="17"/>
      <c r="H591" s="17">
        <f>+ROUND(F591*G591,2)</f>
        <v>0</v>
      </c>
      <c r="I591" s="18" t="s">
        <v>48</v>
      </c>
      <c r="J591" s="19" t="s">
        <v>37</v>
      </c>
      <c r="K591" s="19">
        <v>37372</v>
      </c>
    </row>
    <row r="592" spans="1:11" x14ac:dyDescent="0.25">
      <c r="A592" s="20" t="s">
        <v>23</v>
      </c>
      <c r="B592" s="21">
        <v>4</v>
      </c>
      <c r="C592" s="20" t="s">
        <v>53</v>
      </c>
      <c r="D592" s="21" t="s">
        <v>54</v>
      </c>
      <c r="E592" s="21" t="s">
        <v>36</v>
      </c>
      <c r="F592" s="16">
        <v>1</v>
      </c>
      <c r="G592" s="17"/>
      <c r="H592" s="17">
        <f>+ROUND(F592*G592,2)</f>
        <v>0</v>
      </c>
      <c r="I592" s="18" t="s">
        <v>48</v>
      </c>
      <c r="J592" s="19" t="s">
        <v>37</v>
      </c>
      <c r="K592" s="19">
        <v>37373</v>
      </c>
    </row>
    <row r="593" spans="1:11" x14ac:dyDescent="0.25">
      <c r="A593" s="20" t="s">
        <v>23</v>
      </c>
      <c r="B593" s="21" t="s">
        <v>55</v>
      </c>
      <c r="C593" s="20" t="s">
        <v>356</v>
      </c>
      <c r="D593" s="21" t="s">
        <v>357</v>
      </c>
      <c r="E593" s="21" t="s">
        <v>36</v>
      </c>
      <c r="F593" s="16">
        <v>1</v>
      </c>
      <c r="G593" s="17"/>
      <c r="H593" s="17">
        <f>+ROUND(F593*G593,2)</f>
        <v>0</v>
      </c>
      <c r="I593" s="18" t="s">
        <v>58</v>
      </c>
      <c r="J593" s="19" t="s">
        <v>37</v>
      </c>
      <c r="K593" s="19">
        <v>95406</v>
      </c>
    </row>
    <row r="594" spans="1:11" x14ac:dyDescent="0.25">
      <c r="A594" s="20" t="s">
        <v>23</v>
      </c>
      <c r="B594" s="21"/>
      <c r="C594" s="20"/>
      <c r="D594" s="21" t="s">
        <v>29</v>
      </c>
      <c r="E594" s="21" t="s">
        <v>30</v>
      </c>
      <c r="F594" s="16">
        <f>$H$8</f>
        <v>111.86</v>
      </c>
      <c r="G594" s="17"/>
      <c r="H594" s="17">
        <f>ROUND(F594*G594/100,2)</f>
        <v>0</v>
      </c>
      <c r="I594" s="18"/>
      <c r="J594" s="19"/>
      <c r="K594" s="19"/>
    </row>
    <row r="595" spans="1:11" x14ac:dyDescent="0.25">
      <c r="A595" s="20" t="s">
        <v>23</v>
      </c>
      <c r="B595" s="21"/>
      <c r="C595" s="20"/>
      <c r="D595" s="21" t="s">
        <v>31</v>
      </c>
      <c r="E595" s="21" t="s">
        <v>32</v>
      </c>
      <c r="F595" s="16"/>
      <c r="G595" s="17"/>
      <c r="H595" s="17">
        <f>SUMIF(Recodificada1!$H$588:$H$593,"&gt;0",Recodificada1!$H$588:$H$593)+$H$594</f>
        <v>0</v>
      </c>
      <c r="I595" s="18"/>
      <c r="J595" s="19"/>
      <c r="K595" s="19"/>
    </row>
    <row r="596" spans="1:11" x14ac:dyDescent="0.25">
      <c r="A596" s="20" t="s">
        <v>23</v>
      </c>
      <c r="B596" s="21"/>
      <c r="C596" s="20"/>
      <c r="D596" s="21" t="s">
        <v>6</v>
      </c>
      <c r="E596" s="21" t="s">
        <v>30</v>
      </c>
      <c r="F596" s="16">
        <f>$F$8</f>
        <v>24.18</v>
      </c>
      <c r="G596" s="17"/>
      <c r="H596" s="17">
        <f>+ROUND(H595*F596/100,2)</f>
        <v>0</v>
      </c>
      <c r="I596" s="18"/>
      <c r="J596" s="19"/>
      <c r="K596" s="19"/>
    </row>
    <row r="597" spans="1:11" x14ac:dyDescent="0.25">
      <c r="A597" s="20" t="s">
        <v>23</v>
      </c>
      <c r="B597" s="21"/>
      <c r="C597" s="20"/>
      <c r="D597" s="21" t="s">
        <v>33</v>
      </c>
      <c r="E597" s="21" t="s">
        <v>32</v>
      </c>
      <c r="F597" s="16"/>
      <c r="G597" s="17"/>
      <c r="H597" s="17">
        <f>+H595+H596</f>
        <v>0</v>
      </c>
      <c r="I597" s="18"/>
      <c r="J597" s="19"/>
      <c r="K597" s="19"/>
    </row>
    <row r="598" spans="1:11" x14ac:dyDescent="0.25">
      <c r="A598" s="6" t="s">
        <v>358</v>
      </c>
      <c r="B598" s="7" t="s">
        <v>357</v>
      </c>
      <c r="C598" s="6"/>
      <c r="D598" s="7"/>
      <c r="E598" s="7" t="s">
        <v>36</v>
      </c>
      <c r="F598" s="16" t="s">
        <v>20</v>
      </c>
      <c r="G598" s="17"/>
      <c r="H598" s="17"/>
      <c r="I598" s="18" t="s">
        <v>21</v>
      </c>
      <c r="J598" s="19" t="s">
        <v>37</v>
      </c>
      <c r="K598" s="19">
        <v>95406</v>
      </c>
    </row>
    <row r="599" spans="1:11" x14ac:dyDescent="0.25">
      <c r="A599" s="20" t="s">
        <v>23</v>
      </c>
      <c r="B599" s="21">
        <v>1</v>
      </c>
      <c r="C599" s="20" t="s">
        <v>354</v>
      </c>
      <c r="D599" s="21" t="s">
        <v>355</v>
      </c>
      <c r="E599" s="21" t="s">
        <v>36</v>
      </c>
      <c r="F599" s="16">
        <v>6.7000000000000002E-3</v>
      </c>
      <c r="G599" s="17"/>
      <c r="H599" s="17">
        <f>+ROUND(F599*G599,2)</f>
        <v>0</v>
      </c>
      <c r="I599" s="18" t="s">
        <v>40</v>
      </c>
      <c r="J599" s="19" t="s">
        <v>37</v>
      </c>
      <c r="K599" s="19">
        <v>7592</v>
      </c>
    </row>
    <row r="600" spans="1:11" x14ac:dyDescent="0.25">
      <c r="A600" s="20" t="s">
        <v>23</v>
      </c>
      <c r="B600" s="21"/>
      <c r="C600" s="20"/>
      <c r="D600" s="21" t="s">
        <v>29</v>
      </c>
      <c r="E600" s="21" t="s">
        <v>30</v>
      </c>
      <c r="F600" s="16">
        <f>$H$8</f>
        <v>111.86</v>
      </c>
      <c r="G600" s="17"/>
      <c r="H600" s="17">
        <f>ROUND(F600*G600/100,2)</f>
        <v>0</v>
      </c>
      <c r="I600" s="18"/>
      <c r="J600" s="19"/>
      <c r="K600" s="19"/>
    </row>
    <row r="601" spans="1:11" x14ac:dyDescent="0.25">
      <c r="A601" s="20" t="s">
        <v>23</v>
      </c>
      <c r="B601" s="21"/>
      <c r="C601" s="20"/>
      <c r="D601" s="21" t="s">
        <v>31</v>
      </c>
      <c r="E601" s="21" t="s">
        <v>32</v>
      </c>
      <c r="F601" s="16"/>
      <c r="G601" s="17"/>
      <c r="H601" s="17">
        <f>SUMIF(Recodificada1!$H$599:$H$599,"&gt;0",Recodificada1!$H$599:$H$599)+$H$600</f>
        <v>0</v>
      </c>
      <c r="I601" s="18"/>
      <c r="J601" s="19"/>
      <c r="K601" s="19"/>
    </row>
    <row r="602" spans="1:11" x14ac:dyDescent="0.25">
      <c r="A602" s="20" t="s">
        <v>23</v>
      </c>
      <c r="B602" s="21"/>
      <c r="C602" s="20"/>
      <c r="D602" s="21" t="s">
        <v>6</v>
      </c>
      <c r="E602" s="21" t="s">
        <v>30</v>
      </c>
      <c r="F602" s="16">
        <f>$F$8</f>
        <v>24.18</v>
      </c>
      <c r="G602" s="17"/>
      <c r="H602" s="17">
        <f>+ROUND(H601*F602/100,2)</f>
        <v>0</v>
      </c>
      <c r="I602" s="18"/>
      <c r="J602" s="19"/>
      <c r="K602" s="19"/>
    </row>
    <row r="603" spans="1:11" x14ac:dyDescent="0.25">
      <c r="A603" s="20" t="s">
        <v>23</v>
      </c>
      <c r="B603" s="21"/>
      <c r="C603" s="20"/>
      <c r="D603" s="21" t="s">
        <v>33</v>
      </c>
      <c r="E603" s="21" t="s">
        <v>32</v>
      </c>
      <c r="F603" s="16"/>
      <c r="G603" s="17"/>
      <c r="H603" s="17">
        <f>+H601+H602</f>
        <v>0</v>
      </c>
      <c r="I603" s="18"/>
      <c r="J603" s="19"/>
      <c r="K603" s="19"/>
    </row>
    <row r="604" spans="1:11" x14ac:dyDescent="0.25">
      <c r="A604" s="6" t="s">
        <v>359</v>
      </c>
      <c r="B604" s="7" t="s">
        <v>360</v>
      </c>
      <c r="C604" s="6"/>
      <c r="D604" s="7"/>
      <c r="E604" s="7" t="s">
        <v>26</v>
      </c>
      <c r="F604" s="16" t="s">
        <v>20</v>
      </c>
      <c r="G604" s="17"/>
      <c r="H604" s="17"/>
      <c r="I604" s="18" t="s">
        <v>21</v>
      </c>
      <c r="J604" s="19" t="s">
        <v>37</v>
      </c>
      <c r="K604" s="19">
        <v>88907</v>
      </c>
    </row>
    <row r="605" spans="1:11" x14ac:dyDescent="0.25">
      <c r="A605" s="20" t="s">
        <v>23</v>
      </c>
      <c r="B605" s="21" t="s">
        <v>55</v>
      </c>
      <c r="C605" s="20" t="s">
        <v>361</v>
      </c>
      <c r="D605" s="21" t="s">
        <v>362</v>
      </c>
      <c r="E605" s="21" t="s">
        <v>36</v>
      </c>
      <c r="F605" s="16">
        <v>1</v>
      </c>
      <c r="G605" s="17"/>
      <c r="H605" s="17">
        <f>+ROUND(F605*G605,2)</f>
        <v>0</v>
      </c>
      <c r="I605" s="18" t="s">
        <v>58</v>
      </c>
      <c r="J605" s="19" t="s">
        <v>37</v>
      </c>
      <c r="K605" s="19">
        <v>88294</v>
      </c>
    </row>
    <row r="606" spans="1:11" x14ac:dyDescent="0.25">
      <c r="A606" s="20" t="s">
        <v>23</v>
      </c>
      <c r="B606" s="21" t="s">
        <v>55</v>
      </c>
      <c r="C606" s="20" t="s">
        <v>363</v>
      </c>
      <c r="D606" s="21" t="s">
        <v>364</v>
      </c>
      <c r="E606" s="21" t="s">
        <v>36</v>
      </c>
      <c r="F606" s="16">
        <v>1</v>
      </c>
      <c r="G606" s="17"/>
      <c r="H606" s="17">
        <f>+ROUND(F606*G606,2)</f>
        <v>0</v>
      </c>
      <c r="I606" s="18" t="s">
        <v>58</v>
      </c>
      <c r="J606" s="19" t="s">
        <v>37</v>
      </c>
      <c r="K606" s="19">
        <v>88900</v>
      </c>
    </row>
    <row r="607" spans="1:11" x14ac:dyDescent="0.25">
      <c r="A607" s="20" t="s">
        <v>23</v>
      </c>
      <c r="B607" s="21" t="s">
        <v>55</v>
      </c>
      <c r="C607" s="20" t="s">
        <v>365</v>
      </c>
      <c r="D607" s="21" t="s">
        <v>366</v>
      </c>
      <c r="E607" s="21" t="s">
        <v>36</v>
      </c>
      <c r="F607" s="16">
        <v>1</v>
      </c>
      <c r="G607" s="17"/>
      <c r="H607" s="17">
        <f>+ROUND(F607*G607,2)</f>
        <v>0</v>
      </c>
      <c r="I607" s="18" t="s">
        <v>58</v>
      </c>
      <c r="J607" s="19" t="s">
        <v>37</v>
      </c>
      <c r="K607" s="19">
        <v>88902</v>
      </c>
    </row>
    <row r="608" spans="1:11" x14ac:dyDescent="0.25">
      <c r="A608" s="20" t="s">
        <v>23</v>
      </c>
      <c r="B608" s="21" t="s">
        <v>55</v>
      </c>
      <c r="C608" s="20" t="s">
        <v>367</v>
      </c>
      <c r="D608" s="21" t="s">
        <v>368</v>
      </c>
      <c r="E608" s="21" t="s">
        <v>36</v>
      </c>
      <c r="F608" s="16">
        <v>1</v>
      </c>
      <c r="G608" s="17"/>
      <c r="H608" s="17">
        <f>+ROUND(F608*G608,2)</f>
        <v>0</v>
      </c>
      <c r="I608" s="18" t="s">
        <v>58</v>
      </c>
      <c r="J608" s="19" t="s">
        <v>37</v>
      </c>
      <c r="K608" s="19">
        <v>88903</v>
      </c>
    </row>
    <row r="609" spans="1:11" x14ac:dyDescent="0.25">
      <c r="A609" s="20" t="s">
        <v>23</v>
      </c>
      <c r="B609" s="21" t="s">
        <v>55</v>
      </c>
      <c r="C609" s="20" t="s">
        <v>369</v>
      </c>
      <c r="D609" s="21" t="s">
        <v>370</v>
      </c>
      <c r="E609" s="21" t="s">
        <v>36</v>
      </c>
      <c r="F609" s="16">
        <v>1</v>
      </c>
      <c r="G609" s="17"/>
      <c r="H609" s="17">
        <f>+ROUND(F609*G609,2)</f>
        <v>0</v>
      </c>
      <c r="I609" s="18" t="s">
        <v>58</v>
      </c>
      <c r="J609" s="19" t="s">
        <v>37</v>
      </c>
      <c r="K609" s="19">
        <v>88904</v>
      </c>
    </row>
    <row r="610" spans="1:11" x14ac:dyDescent="0.25">
      <c r="A610" s="20" t="s">
        <v>23</v>
      </c>
      <c r="B610" s="21"/>
      <c r="C610" s="20"/>
      <c r="D610" s="21" t="s">
        <v>29</v>
      </c>
      <c r="E610" s="21" t="s">
        <v>30</v>
      </c>
      <c r="F610" s="16">
        <f>$H$8</f>
        <v>111.86</v>
      </c>
      <c r="G610" s="17"/>
      <c r="H610" s="17">
        <f>ROUND(F610*G610/100,2)</f>
        <v>0</v>
      </c>
      <c r="I610" s="18"/>
      <c r="J610" s="19"/>
      <c r="K610" s="19"/>
    </row>
    <row r="611" spans="1:11" x14ac:dyDescent="0.25">
      <c r="A611" s="20" t="s">
        <v>23</v>
      </c>
      <c r="B611" s="21"/>
      <c r="C611" s="20"/>
      <c r="D611" s="21" t="s">
        <v>31</v>
      </c>
      <c r="E611" s="21" t="s">
        <v>32</v>
      </c>
      <c r="F611" s="16"/>
      <c r="G611" s="17"/>
      <c r="H611" s="17">
        <f>SUMIF(Recodificada1!$H$605:$H$609,"&gt;0",Recodificada1!$H$605:$H$609)+$H$610</f>
        <v>0</v>
      </c>
      <c r="I611" s="18"/>
      <c r="J611" s="19"/>
      <c r="K611" s="19"/>
    </row>
    <row r="612" spans="1:11" x14ac:dyDescent="0.25">
      <c r="A612" s="20" t="s">
        <v>23</v>
      </c>
      <c r="B612" s="21"/>
      <c r="C612" s="20"/>
      <c r="D612" s="21" t="s">
        <v>6</v>
      </c>
      <c r="E612" s="21" t="s">
        <v>30</v>
      </c>
      <c r="F612" s="16">
        <f>$F$8</f>
        <v>24.18</v>
      </c>
      <c r="G612" s="17"/>
      <c r="H612" s="17">
        <f>+ROUND(H611*F612/100,2)</f>
        <v>0</v>
      </c>
      <c r="I612" s="18"/>
      <c r="J612" s="19"/>
      <c r="K612" s="19"/>
    </row>
    <row r="613" spans="1:11" x14ac:dyDescent="0.25">
      <c r="A613" s="20" t="s">
        <v>23</v>
      </c>
      <c r="B613" s="21"/>
      <c r="C613" s="20"/>
      <c r="D613" s="21" t="s">
        <v>33</v>
      </c>
      <c r="E613" s="21" t="s">
        <v>32</v>
      </c>
      <c r="F613" s="16"/>
      <c r="G613" s="17"/>
      <c r="H613" s="17">
        <f>+H611+H612</f>
        <v>0</v>
      </c>
      <c r="I613" s="18"/>
      <c r="J613" s="19"/>
      <c r="K613" s="19"/>
    </row>
    <row r="614" spans="1:11" x14ac:dyDescent="0.25">
      <c r="A614" s="6" t="s">
        <v>371</v>
      </c>
      <c r="B614" s="7" t="s">
        <v>362</v>
      </c>
      <c r="C614" s="6"/>
      <c r="D614" s="7"/>
      <c r="E614" s="7" t="s">
        <v>36</v>
      </c>
      <c r="F614" s="16" t="s">
        <v>20</v>
      </c>
      <c r="G614" s="17"/>
      <c r="H614" s="17"/>
      <c r="I614" s="18" t="s">
        <v>21</v>
      </c>
      <c r="J614" s="19" t="s">
        <v>37</v>
      </c>
      <c r="K614" s="19">
        <v>88294</v>
      </c>
    </row>
    <row r="615" spans="1:11" x14ac:dyDescent="0.25">
      <c r="A615" s="20" t="s">
        <v>23</v>
      </c>
      <c r="B615" s="21">
        <v>1</v>
      </c>
      <c r="C615" s="20" t="s">
        <v>372</v>
      </c>
      <c r="D615" s="21" t="s">
        <v>373</v>
      </c>
      <c r="E615" s="21" t="s">
        <v>36</v>
      </c>
      <c r="F615" s="16">
        <v>1</v>
      </c>
      <c r="G615" s="17"/>
      <c r="H615" s="17">
        <f>+ROUND(F615*G615,2)</f>
        <v>0</v>
      </c>
      <c r="I615" s="18" t="s">
        <v>40</v>
      </c>
      <c r="J615" s="19" t="s">
        <v>37</v>
      </c>
      <c r="K615" s="19">
        <v>4234</v>
      </c>
    </row>
    <row r="616" spans="1:11" x14ac:dyDescent="0.25">
      <c r="A616" s="20" t="s">
        <v>23</v>
      </c>
      <c r="B616" s="21">
        <v>5</v>
      </c>
      <c r="C616" s="20" t="s">
        <v>187</v>
      </c>
      <c r="D616" s="21" t="s">
        <v>188</v>
      </c>
      <c r="E616" s="21" t="s">
        <v>36</v>
      </c>
      <c r="F616" s="16">
        <v>1</v>
      </c>
      <c r="G616" s="17"/>
      <c r="H616" s="17">
        <f>+ROUND(F616*G616,2)</f>
        <v>0</v>
      </c>
      <c r="I616" s="18" t="s">
        <v>43</v>
      </c>
      <c r="J616" s="19" t="s">
        <v>37</v>
      </c>
      <c r="K616" s="19">
        <v>43464</v>
      </c>
    </row>
    <row r="617" spans="1:11" x14ac:dyDescent="0.25">
      <c r="A617" s="20" t="s">
        <v>23</v>
      </c>
      <c r="B617" s="21">
        <v>5</v>
      </c>
      <c r="C617" s="20" t="s">
        <v>189</v>
      </c>
      <c r="D617" s="21" t="s">
        <v>190</v>
      </c>
      <c r="E617" s="21" t="s">
        <v>36</v>
      </c>
      <c r="F617" s="16">
        <v>1</v>
      </c>
      <c r="G617" s="17"/>
      <c r="H617" s="17">
        <f>+ROUND(F617*G617,2)</f>
        <v>0</v>
      </c>
      <c r="I617" s="18" t="s">
        <v>43</v>
      </c>
      <c r="J617" s="19" t="s">
        <v>37</v>
      </c>
      <c r="K617" s="19">
        <v>43488</v>
      </c>
    </row>
    <row r="618" spans="1:11" x14ac:dyDescent="0.25">
      <c r="A618" s="20" t="s">
        <v>23</v>
      </c>
      <c r="B618" s="21">
        <v>4</v>
      </c>
      <c r="C618" s="20" t="s">
        <v>46</v>
      </c>
      <c r="D618" s="21" t="s">
        <v>47</v>
      </c>
      <c r="E618" s="21" t="s">
        <v>36</v>
      </c>
      <c r="F618" s="16">
        <v>1</v>
      </c>
      <c r="G618" s="17"/>
      <c r="H618" s="17">
        <f>+ROUND(F618*G618,2)</f>
        <v>0</v>
      </c>
      <c r="I618" s="18" t="s">
        <v>48</v>
      </c>
      <c r="J618" s="19" t="s">
        <v>37</v>
      </c>
      <c r="K618" s="19">
        <v>37370</v>
      </c>
    </row>
    <row r="619" spans="1:11" x14ac:dyDescent="0.25">
      <c r="A619" s="20" t="s">
        <v>23</v>
      </c>
      <c r="B619" s="21">
        <v>4</v>
      </c>
      <c r="C619" s="20" t="s">
        <v>49</v>
      </c>
      <c r="D619" s="21" t="s">
        <v>50</v>
      </c>
      <c r="E619" s="21" t="s">
        <v>36</v>
      </c>
      <c r="F619" s="16">
        <v>1</v>
      </c>
      <c r="G619" s="17"/>
      <c r="H619" s="17">
        <f>+ROUND(F619*G619,2)</f>
        <v>0</v>
      </c>
      <c r="I619" s="18" t="s">
        <v>48</v>
      </c>
      <c r="J619" s="19" t="s">
        <v>37</v>
      </c>
      <c r="K619" s="19">
        <v>37371</v>
      </c>
    </row>
    <row r="620" spans="1:11" x14ac:dyDescent="0.25">
      <c r="A620" s="20" t="s">
        <v>23</v>
      </c>
      <c r="B620" s="21">
        <v>4</v>
      </c>
      <c r="C620" s="20" t="s">
        <v>51</v>
      </c>
      <c r="D620" s="21" t="s">
        <v>52</v>
      </c>
      <c r="E620" s="21" t="s">
        <v>36</v>
      </c>
      <c r="F620" s="16">
        <v>1</v>
      </c>
      <c r="G620" s="17"/>
      <c r="H620" s="17">
        <f>+ROUND(F620*G620,2)</f>
        <v>0</v>
      </c>
      <c r="I620" s="18" t="s">
        <v>48</v>
      </c>
      <c r="J620" s="19" t="s">
        <v>37</v>
      </c>
      <c r="K620" s="19">
        <v>37372</v>
      </c>
    </row>
    <row r="621" spans="1:11" x14ac:dyDescent="0.25">
      <c r="A621" s="20" t="s">
        <v>23</v>
      </c>
      <c r="B621" s="21">
        <v>4</v>
      </c>
      <c r="C621" s="20" t="s">
        <v>53</v>
      </c>
      <c r="D621" s="21" t="s">
        <v>54</v>
      </c>
      <c r="E621" s="21" t="s">
        <v>36</v>
      </c>
      <c r="F621" s="16">
        <v>1</v>
      </c>
      <c r="G621" s="17"/>
      <c r="H621" s="17">
        <f>+ROUND(F621*G621,2)</f>
        <v>0</v>
      </c>
      <c r="I621" s="18" t="s">
        <v>48</v>
      </c>
      <c r="J621" s="19" t="s">
        <v>37</v>
      </c>
      <c r="K621" s="19">
        <v>37373</v>
      </c>
    </row>
    <row r="622" spans="1:11" x14ac:dyDescent="0.25">
      <c r="A622" s="20" t="s">
        <v>23</v>
      </c>
      <c r="B622" s="21" t="s">
        <v>55</v>
      </c>
      <c r="C622" s="20" t="s">
        <v>374</v>
      </c>
      <c r="D622" s="21" t="s">
        <v>375</v>
      </c>
      <c r="E622" s="21" t="s">
        <v>36</v>
      </c>
      <c r="F622" s="16">
        <v>1</v>
      </c>
      <c r="G622" s="17"/>
      <c r="H622" s="17">
        <f>+ROUND(F622*G622,2)</f>
        <v>0</v>
      </c>
      <c r="I622" s="18" t="s">
        <v>58</v>
      </c>
      <c r="J622" s="19" t="s">
        <v>37</v>
      </c>
      <c r="K622" s="19">
        <v>95357</v>
      </c>
    </row>
    <row r="623" spans="1:11" x14ac:dyDescent="0.25">
      <c r="A623" s="20" t="s">
        <v>23</v>
      </c>
      <c r="B623" s="21"/>
      <c r="C623" s="20"/>
      <c r="D623" s="21" t="s">
        <v>29</v>
      </c>
      <c r="E623" s="21" t="s">
        <v>30</v>
      </c>
      <c r="F623" s="16">
        <f>$H$8</f>
        <v>111.86</v>
      </c>
      <c r="G623" s="17"/>
      <c r="H623" s="17">
        <f>ROUND(F623*G623/100,2)</f>
        <v>0</v>
      </c>
      <c r="I623" s="18"/>
      <c r="J623" s="19"/>
      <c r="K623" s="19"/>
    </row>
    <row r="624" spans="1:11" x14ac:dyDescent="0.25">
      <c r="A624" s="20" t="s">
        <v>23</v>
      </c>
      <c r="B624" s="21"/>
      <c r="C624" s="20"/>
      <c r="D624" s="21" t="s">
        <v>31</v>
      </c>
      <c r="E624" s="21" t="s">
        <v>32</v>
      </c>
      <c r="F624" s="16"/>
      <c r="G624" s="17"/>
      <c r="H624" s="17">
        <f>SUMIF(Recodificada1!$H$615:$H$622,"&gt;0",Recodificada1!$H$615:$H$622)+$H$623</f>
        <v>0</v>
      </c>
      <c r="I624" s="18"/>
      <c r="J624" s="19"/>
      <c r="K624" s="19"/>
    </row>
    <row r="625" spans="1:11" x14ac:dyDescent="0.25">
      <c r="A625" s="20" t="s">
        <v>23</v>
      </c>
      <c r="B625" s="21"/>
      <c r="C625" s="20"/>
      <c r="D625" s="21" t="s">
        <v>6</v>
      </c>
      <c r="E625" s="21" t="s">
        <v>30</v>
      </c>
      <c r="F625" s="16">
        <f>$F$8</f>
        <v>24.18</v>
      </c>
      <c r="G625" s="17"/>
      <c r="H625" s="17">
        <f>+ROUND(H624*F625/100,2)</f>
        <v>0</v>
      </c>
      <c r="I625" s="18"/>
      <c r="J625" s="19"/>
      <c r="K625" s="19"/>
    </row>
    <row r="626" spans="1:11" x14ac:dyDescent="0.25">
      <c r="A626" s="20" t="s">
        <v>23</v>
      </c>
      <c r="B626" s="21"/>
      <c r="C626" s="20"/>
      <c r="D626" s="21" t="s">
        <v>33</v>
      </c>
      <c r="E626" s="21" t="s">
        <v>32</v>
      </c>
      <c r="F626" s="16"/>
      <c r="G626" s="17"/>
      <c r="H626" s="17">
        <f>+H624+H625</f>
        <v>0</v>
      </c>
      <c r="I626" s="18"/>
      <c r="J626" s="19"/>
      <c r="K626" s="19"/>
    </row>
    <row r="627" spans="1:11" x14ac:dyDescent="0.25">
      <c r="A627" s="6" t="s">
        <v>376</v>
      </c>
      <c r="B627" s="7" t="s">
        <v>375</v>
      </c>
      <c r="C627" s="6"/>
      <c r="D627" s="7"/>
      <c r="E627" s="7" t="s">
        <v>36</v>
      </c>
      <c r="F627" s="16" t="s">
        <v>20</v>
      </c>
      <c r="G627" s="17"/>
      <c r="H627" s="17"/>
      <c r="I627" s="18" t="s">
        <v>21</v>
      </c>
      <c r="J627" s="19" t="s">
        <v>37</v>
      </c>
      <c r="K627" s="19">
        <v>95357</v>
      </c>
    </row>
    <row r="628" spans="1:11" x14ac:dyDescent="0.25">
      <c r="A628" s="20" t="s">
        <v>23</v>
      </c>
      <c r="B628" s="21">
        <v>1</v>
      </c>
      <c r="C628" s="20" t="s">
        <v>372</v>
      </c>
      <c r="D628" s="21" t="s">
        <v>373</v>
      </c>
      <c r="E628" s="21" t="s">
        <v>36</v>
      </c>
      <c r="F628" s="16">
        <v>9.4000000000000004E-3</v>
      </c>
      <c r="G628" s="17"/>
      <c r="H628" s="17">
        <f>+ROUND(F628*G628,2)</f>
        <v>0</v>
      </c>
      <c r="I628" s="18" t="s">
        <v>40</v>
      </c>
      <c r="J628" s="19" t="s">
        <v>37</v>
      </c>
      <c r="K628" s="19">
        <v>4234</v>
      </c>
    </row>
    <row r="629" spans="1:11" x14ac:dyDescent="0.25">
      <c r="A629" s="20" t="s">
        <v>23</v>
      </c>
      <c r="B629" s="21"/>
      <c r="C629" s="20"/>
      <c r="D629" s="21" t="s">
        <v>29</v>
      </c>
      <c r="E629" s="21" t="s">
        <v>30</v>
      </c>
      <c r="F629" s="16">
        <f>$H$8</f>
        <v>111.86</v>
      </c>
      <c r="G629" s="17"/>
      <c r="H629" s="17">
        <f>ROUND(F629*G629/100,2)</f>
        <v>0</v>
      </c>
      <c r="I629" s="18"/>
      <c r="J629" s="19"/>
      <c r="K629" s="19"/>
    </row>
    <row r="630" spans="1:11" x14ac:dyDescent="0.25">
      <c r="A630" s="20" t="s">
        <v>23</v>
      </c>
      <c r="B630" s="21"/>
      <c r="C630" s="20"/>
      <c r="D630" s="21" t="s">
        <v>31</v>
      </c>
      <c r="E630" s="21" t="s">
        <v>32</v>
      </c>
      <c r="F630" s="16"/>
      <c r="G630" s="17"/>
      <c r="H630" s="17">
        <f>SUMIF(Recodificada1!$H$628:$H$628,"&gt;0",Recodificada1!$H$628:$H$628)+$H$629</f>
        <v>0</v>
      </c>
      <c r="I630" s="18"/>
      <c r="J630" s="19"/>
      <c r="K630" s="19"/>
    </row>
    <row r="631" spans="1:11" x14ac:dyDescent="0.25">
      <c r="A631" s="20" t="s">
        <v>23</v>
      </c>
      <c r="B631" s="21"/>
      <c r="C631" s="20"/>
      <c r="D631" s="21" t="s">
        <v>6</v>
      </c>
      <c r="E631" s="21" t="s">
        <v>30</v>
      </c>
      <c r="F631" s="16">
        <f>$F$8</f>
        <v>24.18</v>
      </c>
      <c r="G631" s="17"/>
      <c r="H631" s="17">
        <f>+ROUND(H630*F631/100,2)</f>
        <v>0</v>
      </c>
      <c r="I631" s="18"/>
      <c r="J631" s="19"/>
      <c r="K631" s="19"/>
    </row>
    <row r="632" spans="1:11" x14ac:dyDescent="0.25">
      <c r="A632" s="20" t="s">
        <v>23</v>
      </c>
      <c r="B632" s="21"/>
      <c r="C632" s="20"/>
      <c r="D632" s="21" t="s">
        <v>33</v>
      </c>
      <c r="E632" s="21" t="s">
        <v>32</v>
      </c>
      <c r="F632" s="16"/>
      <c r="G632" s="17"/>
      <c r="H632" s="17">
        <f>+H630+H631</f>
        <v>0</v>
      </c>
      <c r="I632" s="18"/>
      <c r="J632" s="19"/>
      <c r="K632" s="19"/>
    </row>
    <row r="633" spans="1:11" x14ac:dyDescent="0.25">
      <c r="A633" s="6" t="s">
        <v>377</v>
      </c>
      <c r="B633" s="7" t="s">
        <v>364</v>
      </c>
      <c r="C633" s="6"/>
      <c r="D633" s="7"/>
      <c r="E633" s="7" t="s">
        <v>36</v>
      </c>
      <c r="F633" s="16" t="s">
        <v>20</v>
      </c>
      <c r="G633" s="17"/>
      <c r="H633" s="17"/>
      <c r="I633" s="18" t="s">
        <v>21</v>
      </c>
      <c r="J633" s="19" t="s">
        <v>37</v>
      </c>
      <c r="K633" s="19">
        <v>88900</v>
      </c>
    </row>
    <row r="634" spans="1:11" x14ac:dyDescent="0.25">
      <c r="A634" s="20" t="s">
        <v>23</v>
      </c>
      <c r="B634" s="21">
        <v>3</v>
      </c>
      <c r="C634" s="20" t="s">
        <v>378</v>
      </c>
      <c r="D634" s="21" t="s">
        <v>379</v>
      </c>
      <c r="E634" s="21" t="s">
        <v>197</v>
      </c>
      <c r="F634" s="16">
        <v>5.5999999999999999E-5</v>
      </c>
      <c r="G634" s="17"/>
      <c r="H634" s="17">
        <f>+ROUND(F634*G634,2)</f>
        <v>0</v>
      </c>
      <c r="I634" s="18" t="s">
        <v>27</v>
      </c>
      <c r="J634" s="19" t="s">
        <v>37</v>
      </c>
      <c r="K634" s="19">
        <v>14525</v>
      </c>
    </row>
    <row r="635" spans="1:11" x14ac:dyDescent="0.25">
      <c r="A635" s="20" t="s">
        <v>23</v>
      </c>
      <c r="B635" s="21"/>
      <c r="C635" s="20"/>
      <c r="D635" s="21" t="s">
        <v>29</v>
      </c>
      <c r="E635" s="21" t="s">
        <v>30</v>
      </c>
      <c r="F635" s="16">
        <f>$H$8</f>
        <v>111.86</v>
      </c>
      <c r="G635" s="17"/>
      <c r="H635" s="17">
        <f>ROUND(F635*G635/100,2)</f>
        <v>0</v>
      </c>
      <c r="I635" s="18"/>
      <c r="J635" s="19"/>
      <c r="K635" s="19"/>
    </row>
    <row r="636" spans="1:11" x14ac:dyDescent="0.25">
      <c r="A636" s="20" t="s">
        <v>23</v>
      </c>
      <c r="B636" s="21"/>
      <c r="C636" s="20"/>
      <c r="D636" s="21" t="s">
        <v>31</v>
      </c>
      <c r="E636" s="21" t="s">
        <v>32</v>
      </c>
      <c r="F636" s="16"/>
      <c r="G636" s="17"/>
      <c r="H636" s="17">
        <f>SUMIF(Recodificada1!$H$634,"&gt;0",Recodificada1!$H$634)+$H$635</f>
        <v>0</v>
      </c>
      <c r="I636" s="18"/>
      <c r="J636" s="19"/>
      <c r="K636" s="19"/>
    </row>
    <row r="637" spans="1:11" x14ac:dyDescent="0.25">
      <c r="A637" s="20" t="s">
        <v>23</v>
      </c>
      <c r="B637" s="21"/>
      <c r="C637" s="20"/>
      <c r="D637" s="21" t="s">
        <v>6</v>
      </c>
      <c r="E637" s="21" t="s">
        <v>30</v>
      </c>
      <c r="F637" s="16">
        <f>$F$8</f>
        <v>24.18</v>
      </c>
      <c r="G637" s="17"/>
      <c r="H637" s="17">
        <f>+ROUND(H636*F637/100,2)</f>
        <v>0</v>
      </c>
      <c r="I637" s="18"/>
      <c r="J637" s="19"/>
      <c r="K637" s="19"/>
    </row>
    <row r="638" spans="1:11" x14ac:dyDescent="0.25">
      <c r="A638" s="20" t="s">
        <v>23</v>
      </c>
      <c r="B638" s="21"/>
      <c r="C638" s="20"/>
      <c r="D638" s="21" t="s">
        <v>33</v>
      </c>
      <c r="E638" s="21" t="s">
        <v>32</v>
      </c>
      <c r="F638" s="16"/>
      <c r="G638" s="17"/>
      <c r="H638" s="17">
        <f>+H636+H637</f>
        <v>0</v>
      </c>
      <c r="I638" s="18"/>
      <c r="J638" s="19"/>
      <c r="K638" s="19"/>
    </row>
    <row r="639" spans="1:11" x14ac:dyDescent="0.25">
      <c r="A639" s="6" t="s">
        <v>380</v>
      </c>
      <c r="B639" s="7" t="s">
        <v>366</v>
      </c>
      <c r="C639" s="6"/>
      <c r="D639" s="7"/>
      <c r="E639" s="7" t="s">
        <v>36</v>
      </c>
      <c r="F639" s="16" t="s">
        <v>20</v>
      </c>
      <c r="G639" s="17"/>
      <c r="H639" s="17"/>
      <c r="I639" s="18" t="s">
        <v>21</v>
      </c>
      <c r="J639" s="19" t="s">
        <v>37</v>
      </c>
      <c r="K639" s="19">
        <v>88902</v>
      </c>
    </row>
    <row r="640" spans="1:11" x14ac:dyDescent="0.25">
      <c r="A640" s="20" t="s">
        <v>23</v>
      </c>
      <c r="B640" s="21">
        <v>3</v>
      </c>
      <c r="C640" s="20" t="s">
        <v>378</v>
      </c>
      <c r="D640" s="21" t="s">
        <v>379</v>
      </c>
      <c r="E640" s="21" t="s">
        <v>197</v>
      </c>
      <c r="F640" s="16">
        <v>7.6000000000000001E-6</v>
      </c>
      <c r="G640" s="17"/>
      <c r="H640" s="17">
        <f>+ROUND(F640*G640,2)</f>
        <v>0</v>
      </c>
      <c r="I640" s="18" t="s">
        <v>27</v>
      </c>
      <c r="J640" s="19" t="s">
        <v>37</v>
      </c>
      <c r="K640" s="19">
        <v>14525</v>
      </c>
    </row>
    <row r="641" spans="1:11" x14ac:dyDescent="0.25">
      <c r="A641" s="20" t="s">
        <v>23</v>
      </c>
      <c r="B641" s="21"/>
      <c r="C641" s="20"/>
      <c r="D641" s="21" t="s">
        <v>29</v>
      </c>
      <c r="E641" s="21" t="s">
        <v>30</v>
      </c>
      <c r="F641" s="16">
        <f>$H$8</f>
        <v>111.86</v>
      </c>
      <c r="G641" s="17"/>
      <c r="H641" s="17">
        <f>ROUND(F641*G641/100,2)</f>
        <v>0</v>
      </c>
      <c r="I641" s="18"/>
      <c r="J641" s="19"/>
      <c r="K641" s="19"/>
    </row>
    <row r="642" spans="1:11" x14ac:dyDescent="0.25">
      <c r="A642" s="20" t="s">
        <v>23</v>
      </c>
      <c r="B642" s="21"/>
      <c r="C642" s="20"/>
      <c r="D642" s="21" t="s">
        <v>31</v>
      </c>
      <c r="E642" s="21" t="s">
        <v>32</v>
      </c>
      <c r="F642" s="16"/>
      <c r="G642" s="17"/>
      <c r="H642" s="17">
        <f>SUMIF(Recodificada1!$H$640,"&gt;0",Recodificada1!$H$640)+$H$641</f>
        <v>0</v>
      </c>
      <c r="I642" s="18"/>
      <c r="J642" s="19"/>
      <c r="K642" s="19"/>
    </row>
    <row r="643" spans="1:11" x14ac:dyDescent="0.25">
      <c r="A643" s="20" t="s">
        <v>23</v>
      </c>
      <c r="B643" s="21"/>
      <c r="C643" s="20"/>
      <c r="D643" s="21" t="s">
        <v>6</v>
      </c>
      <c r="E643" s="21" t="s">
        <v>30</v>
      </c>
      <c r="F643" s="16">
        <f>$F$8</f>
        <v>24.18</v>
      </c>
      <c r="G643" s="17"/>
      <c r="H643" s="17">
        <f>+ROUND(H642*F643/100,2)</f>
        <v>0</v>
      </c>
      <c r="I643" s="18"/>
      <c r="J643" s="19"/>
      <c r="K643" s="19"/>
    </row>
    <row r="644" spans="1:11" x14ac:dyDescent="0.25">
      <c r="A644" s="20" t="s">
        <v>23</v>
      </c>
      <c r="B644" s="21"/>
      <c r="C644" s="20"/>
      <c r="D644" s="21" t="s">
        <v>33</v>
      </c>
      <c r="E644" s="21" t="s">
        <v>32</v>
      </c>
      <c r="F644" s="16"/>
      <c r="G644" s="17"/>
      <c r="H644" s="17">
        <f>+H642+H643</f>
        <v>0</v>
      </c>
      <c r="I644" s="18"/>
      <c r="J644" s="19"/>
      <c r="K644" s="19"/>
    </row>
    <row r="645" spans="1:11" x14ac:dyDescent="0.25">
      <c r="A645" s="6" t="s">
        <v>381</v>
      </c>
      <c r="B645" s="7" t="s">
        <v>368</v>
      </c>
      <c r="C645" s="6"/>
      <c r="D645" s="7"/>
      <c r="E645" s="7" t="s">
        <v>36</v>
      </c>
      <c r="F645" s="16" t="s">
        <v>20</v>
      </c>
      <c r="G645" s="17"/>
      <c r="H645" s="17"/>
      <c r="I645" s="18" t="s">
        <v>21</v>
      </c>
      <c r="J645" s="19" t="s">
        <v>37</v>
      </c>
      <c r="K645" s="19">
        <v>88903</v>
      </c>
    </row>
    <row r="646" spans="1:11" x14ac:dyDescent="0.25">
      <c r="A646" s="20" t="s">
        <v>23</v>
      </c>
      <c r="B646" s="21">
        <v>3</v>
      </c>
      <c r="C646" s="20" t="s">
        <v>378</v>
      </c>
      <c r="D646" s="21" t="s">
        <v>379</v>
      </c>
      <c r="E646" s="21" t="s">
        <v>197</v>
      </c>
      <c r="F646" s="16">
        <v>6.9999999999999994E-5</v>
      </c>
      <c r="G646" s="17"/>
      <c r="H646" s="17">
        <f>+ROUND(F646*G646,2)</f>
        <v>0</v>
      </c>
      <c r="I646" s="18" t="s">
        <v>27</v>
      </c>
      <c r="J646" s="19" t="s">
        <v>37</v>
      </c>
      <c r="K646" s="19">
        <v>14525</v>
      </c>
    </row>
    <row r="647" spans="1:11" x14ac:dyDescent="0.25">
      <c r="A647" s="20" t="s">
        <v>23</v>
      </c>
      <c r="B647" s="21"/>
      <c r="C647" s="20"/>
      <c r="D647" s="21" t="s">
        <v>29</v>
      </c>
      <c r="E647" s="21" t="s">
        <v>30</v>
      </c>
      <c r="F647" s="16">
        <f>$H$8</f>
        <v>111.86</v>
      </c>
      <c r="G647" s="17"/>
      <c r="H647" s="17">
        <f>ROUND(F647*G647/100,2)</f>
        <v>0</v>
      </c>
      <c r="I647" s="18"/>
      <c r="J647" s="19"/>
      <c r="K647" s="19"/>
    </row>
    <row r="648" spans="1:11" x14ac:dyDescent="0.25">
      <c r="A648" s="20" t="s">
        <v>23</v>
      </c>
      <c r="B648" s="21"/>
      <c r="C648" s="20"/>
      <c r="D648" s="21" t="s">
        <v>31</v>
      </c>
      <c r="E648" s="21" t="s">
        <v>32</v>
      </c>
      <c r="F648" s="16"/>
      <c r="G648" s="17"/>
      <c r="H648" s="17">
        <f>SUMIF(Recodificada1!$H$646,"&gt;0",Recodificada1!$H$646)+$H$647</f>
        <v>0</v>
      </c>
      <c r="I648" s="18"/>
      <c r="J648" s="19"/>
      <c r="K648" s="19"/>
    </row>
    <row r="649" spans="1:11" x14ac:dyDescent="0.25">
      <c r="A649" s="20" t="s">
        <v>23</v>
      </c>
      <c r="B649" s="21"/>
      <c r="C649" s="20"/>
      <c r="D649" s="21" t="s">
        <v>6</v>
      </c>
      <c r="E649" s="21" t="s">
        <v>30</v>
      </c>
      <c r="F649" s="16">
        <f>$F$8</f>
        <v>24.18</v>
      </c>
      <c r="G649" s="17"/>
      <c r="H649" s="17">
        <f>+ROUND(H648*F649/100,2)</f>
        <v>0</v>
      </c>
      <c r="I649" s="18"/>
      <c r="J649" s="19"/>
      <c r="K649" s="19"/>
    </row>
    <row r="650" spans="1:11" x14ac:dyDescent="0.25">
      <c r="A650" s="20" t="s">
        <v>23</v>
      </c>
      <c r="B650" s="21"/>
      <c r="C650" s="20"/>
      <c r="D650" s="21" t="s">
        <v>33</v>
      </c>
      <c r="E650" s="21" t="s">
        <v>32</v>
      </c>
      <c r="F650" s="16"/>
      <c r="G650" s="17"/>
      <c r="H650" s="17">
        <f>+H648+H649</f>
        <v>0</v>
      </c>
      <c r="I650" s="18"/>
      <c r="J650" s="19"/>
      <c r="K650" s="19"/>
    </row>
    <row r="651" spans="1:11" x14ac:dyDescent="0.25">
      <c r="A651" s="6" t="s">
        <v>382</v>
      </c>
      <c r="B651" s="7" t="s">
        <v>370</v>
      </c>
      <c r="C651" s="6"/>
      <c r="D651" s="7"/>
      <c r="E651" s="7" t="s">
        <v>36</v>
      </c>
      <c r="F651" s="16" t="s">
        <v>20</v>
      </c>
      <c r="G651" s="17"/>
      <c r="H651" s="17"/>
      <c r="I651" s="18" t="s">
        <v>21</v>
      </c>
      <c r="J651" s="19" t="s">
        <v>37</v>
      </c>
      <c r="K651" s="19">
        <v>88904</v>
      </c>
    </row>
    <row r="652" spans="1:11" x14ac:dyDescent="0.25">
      <c r="A652" s="20" t="s">
        <v>23</v>
      </c>
      <c r="B652" s="21">
        <v>2</v>
      </c>
      <c r="C652" s="20" t="s">
        <v>202</v>
      </c>
      <c r="D652" s="21" t="s">
        <v>203</v>
      </c>
      <c r="E652" s="21" t="s">
        <v>204</v>
      </c>
      <c r="F652" s="16">
        <v>15.03</v>
      </c>
      <c r="G652" s="17"/>
      <c r="H652" s="17">
        <f>+ROUND(F652*G652,2)</f>
        <v>0</v>
      </c>
      <c r="I652" s="18" t="s">
        <v>78</v>
      </c>
      <c r="J652" s="19" t="s">
        <v>37</v>
      </c>
      <c r="K652" s="19">
        <v>4221</v>
      </c>
    </row>
    <row r="653" spans="1:11" x14ac:dyDescent="0.25">
      <c r="A653" s="20" t="s">
        <v>23</v>
      </c>
      <c r="B653" s="21"/>
      <c r="C653" s="20"/>
      <c r="D653" s="21" t="s">
        <v>29</v>
      </c>
      <c r="E653" s="21" t="s">
        <v>30</v>
      </c>
      <c r="F653" s="16">
        <f>$H$8</f>
        <v>111.86</v>
      </c>
      <c r="G653" s="17"/>
      <c r="H653" s="17">
        <f>ROUND(F653*G653/100,2)</f>
        <v>0</v>
      </c>
      <c r="I653" s="18"/>
      <c r="J653" s="19"/>
      <c r="K653" s="19"/>
    </row>
    <row r="654" spans="1:11" x14ac:dyDescent="0.25">
      <c r="A654" s="20" t="s">
        <v>23</v>
      </c>
      <c r="B654" s="21"/>
      <c r="C654" s="20"/>
      <c r="D654" s="21" t="s">
        <v>31</v>
      </c>
      <c r="E654" s="21" t="s">
        <v>32</v>
      </c>
      <c r="F654" s="16"/>
      <c r="G654" s="17"/>
      <c r="H654" s="17">
        <f>SUMIF(Recodificada1!$H$652,"&gt;0",Recodificada1!$H$652)+$H$653</f>
        <v>0</v>
      </c>
      <c r="I654" s="18"/>
      <c r="J654" s="19"/>
      <c r="K654" s="19"/>
    </row>
    <row r="655" spans="1:11" x14ac:dyDescent="0.25">
      <c r="A655" s="20" t="s">
        <v>23</v>
      </c>
      <c r="B655" s="21"/>
      <c r="C655" s="20"/>
      <c r="D655" s="21" t="s">
        <v>6</v>
      </c>
      <c r="E655" s="21" t="s">
        <v>30</v>
      </c>
      <c r="F655" s="16">
        <f>$F$8</f>
        <v>24.18</v>
      </c>
      <c r="G655" s="17"/>
      <c r="H655" s="17">
        <f>+ROUND(H654*F655/100,2)</f>
        <v>0</v>
      </c>
      <c r="I655" s="18"/>
      <c r="J655" s="19"/>
      <c r="K655" s="19"/>
    </row>
    <row r="656" spans="1:11" x14ac:dyDescent="0.25">
      <c r="A656" s="20" t="s">
        <v>23</v>
      </c>
      <c r="B656" s="21"/>
      <c r="C656" s="20"/>
      <c r="D656" s="21" t="s">
        <v>33</v>
      </c>
      <c r="E656" s="21" t="s">
        <v>32</v>
      </c>
      <c r="F656" s="16"/>
      <c r="G656" s="17"/>
      <c r="H656" s="17">
        <f>+H654+H655</f>
        <v>0</v>
      </c>
      <c r="I656" s="18"/>
      <c r="J656" s="19"/>
      <c r="K656" s="19"/>
    </row>
    <row r="657" spans="1:11" x14ac:dyDescent="0.25">
      <c r="A657" s="6" t="s">
        <v>383</v>
      </c>
      <c r="B657" s="7" t="s">
        <v>384</v>
      </c>
      <c r="C657" s="6"/>
      <c r="D657" s="7"/>
      <c r="E657" s="7" t="s">
        <v>170</v>
      </c>
      <c r="F657" s="16" t="s">
        <v>20</v>
      </c>
      <c r="G657" s="17"/>
      <c r="H657" s="17"/>
      <c r="I657" s="18" t="s">
        <v>21</v>
      </c>
      <c r="J657" s="19" t="s">
        <v>37</v>
      </c>
      <c r="K657" s="19">
        <v>88908</v>
      </c>
    </row>
    <row r="658" spans="1:11" x14ac:dyDescent="0.25">
      <c r="A658" s="20" t="s">
        <v>23</v>
      </c>
      <c r="B658" s="21" t="s">
        <v>55</v>
      </c>
      <c r="C658" s="20" t="s">
        <v>361</v>
      </c>
      <c r="D658" s="21" t="s">
        <v>362</v>
      </c>
      <c r="E658" s="21" t="s">
        <v>36</v>
      </c>
      <c r="F658" s="16">
        <v>1</v>
      </c>
      <c r="G658" s="17"/>
      <c r="H658" s="17">
        <f>+ROUND(F658*G658,2)</f>
        <v>0</v>
      </c>
      <c r="I658" s="18" t="s">
        <v>58</v>
      </c>
      <c r="J658" s="19" t="s">
        <v>37</v>
      </c>
      <c r="K658" s="19">
        <v>88294</v>
      </c>
    </row>
    <row r="659" spans="1:11" x14ac:dyDescent="0.25">
      <c r="A659" s="20" t="s">
        <v>23</v>
      </c>
      <c r="B659" s="21" t="s">
        <v>55</v>
      </c>
      <c r="C659" s="20" t="s">
        <v>363</v>
      </c>
      <c r="D659" s="21" t="s">
        <v>364</v>
      </c>
      <c r="E659" s="21" t="s">
        <v>36</v>
      </c>
      <c r="F659" s="16">
        <v>1</v>
      </c>
      <c r="G659" s="17"/>
      <c r="H659" s="17">
        <f>+ROUND(F659*G659,2)</f>
        <v>0</v>
      </c>
      <c r="I659" s="18" t="s">
        <v>58</v>
      </c>
      <c r="J659" s="19" t="s">
        <v>37</v>
      </c>
      <c r="K659" s="19">
        <v>88900</v>
      </c>
    </row>
    <row r="660" spans="1:11" x14ac:dyDescent="0.25">
      <c r="A660" s="20" t="s">
        <v>23</v>
      </c>
      <c r="B660" s="21" t="s">
        <v>55</v>
      </c>
      <c r="C660" s="20" t="s">
        <v>365</v>
      </c>
      <c r="D660" s="21" t="s">
        <v>366</v>
      </c>
      <c r="E660" s="21" t="s">
        <v>36</v>
      </c>
      <c r="F660" s="16">
        <v>1</v>
      </c>
      <c r="G660" s="17"/>
      <c r="H660" s="17">
        <f>+ROUND(F660*G660,2)</f>
        <v>0</v>
      </c>
      <c r="I660" s="18" t="s">
        <v>58</v>
      </c>
      <c r="J660" s="19" t="s">
        <v>37</v>
      </c>
      <c r="K660" s="19">
        <v>88902</v>
      </c>
    </row>
    <row r="661" spans="1:11" x14ac:dyDescent="0.25">
      <c r="A661" s="20" t="s">
        <v>23</v>
      </c>
      <c r="B661" s="21"/>
      <c r="C661" s="20"/>
      <c r="D661" s="21" t="s">
        <v>29</v>
      </c>
      <c r="E661" s="21" t="s">
        <v>30</v>
      </c>
      <c r="F661" s="16">
        <f>$H$8</f>
        <v>111.86</v>
      </c>
      <c r="G661" s="17"/>
      <c r="H661" s="17">
        <f>ROUND(F661*G661/100,2)</f>
        <v>0</v>
      </c>
      <c r="I661" s="18"/>
      <c r="J661" s="19"/>
      <c r="K661" s="19"/>
    </row>
    <row r="662" spans="1:11" x14ac:dyDescent="0.25">
      <c r="A662" s="20" t="s">
        <v>23</v>
      </c>
      <c r="B662" s="21"/>
      <c r="C662" s="20"/>
      <c r="D662" s="21" t="s">
        <v>31</v>
      </c>
      <c r="E662" s="21" t="s">
        <v>32</v>
      </c>
      <c r="F662" s="16"/>
      <c r="G662" s="17"/>
      <c r="H662" s="17">
        <f>SUMIF(Recodificada1!$H$658:$H$660,"&gt;0",Recodificada1!$H$658:$H$660)+$H$661</f>
        <v>0</v>
      </c>
      <c r="I662" s="18"/>
      <c r="J662" s="19"/>
      <c r="K662" s="19"/>
    </row>
    <row r="663" spans="1:11" x14ac:dyDescent="0.25">
      <c r="A663" s="20" t="s">
        <v>23</v>
      </c>
      <c r="B663" s="21"/>
      <c r="C663" s="20"/>
      <c r="D663" s="21" t="s">
        <v>6</v>
      </c>
      <c r="E663" s="21" t="s">
        <v>30</v>
      </c>
      <c r="F663" s="16">
        <f>$F$8</f>
        <v>24.18</v>
      </c>
      <c r="G663" s="17"/>
      <c r="H663" s="17">
        <f>+ROUND(H662*F663/100,2)</f>
        <v>0</v>
      </c>
      <c r="I663" s="18"/>
      <c r="J663" s="19"/>
      <c r="K663" s="19"/>
    </row>
    <row r="664" spans="1:11" x14ac:dyDescent="0.25">
      <c r="A664" s="20" t="s">
        <v>23</v>
      </c>
      <c r="B664" s="21"/>
      <c r="C664" s="20"/>
      <c r="D664" s="21" t="s">
        <v>33</v>
      </c>
      <c r="E664" s="21" t="s">
        <v>32</v>
      </c>
      <c r="F664" s="16"/>
      <c r="G664" s="17"/>
      <c r="H664" s="17">
        <f>+H662+H663</f>
        <v>0</v>
      </c>
      <c r="I664" s="18"/>
      <c r="J664" s="19"/>
      <c r="K664" s="19"/>
    </row>
    <row r="665" spans="1:11" x14ac:dyDescent="0.25">
      <c r="A665" s="6" t="s">
        <v>385</v>
      </c>
      <c r="B665" s="7" t="s">
        <v>386</v>
      </c>
      <c r="C665" s="6"/>
      <c r="D665" s="7"/>
      <c r="E665" s="7" t="s">
        <v>26</v>
      </c>
      <c r="F665" s="16" t="s">
        <v>20</v>
      </c>
      <c r="G665" s="17"/>
      <c r="H665" s="17"/>
      <c r="I665" s="18" t="s">
        <v>21</v>
      </c>
      <c r="J665" s="19" t="s">
        <v>37</v>
      </c>
      <c r="K665" s="19">
        <v>91386</v>
      </c>
    </row>
    <row r="666" spans="1:11" x14ac:dyDescent="0.25">
      <c r="A666" s="20" t="s">
        <v>23</v>
      </c>
      <c r="B666" s="21" t="s">
        <v>55</v>
      </c>
      <c r="C666" s="20" t="s">
        <v>387</v>
      </c>
      <c r="D666" s="21" t="s">
        <v>388</v>
      </c>
      <c r="E666" s="21" t="s">
        <v>36</v>
      </c>
      <c r="F666" s="16">
        <v>1</v>
      </c>
      <c r="G666" s="17"/>
      <c r="H666" s="17">
        <f t="shared" ref="H666:H671" si="3">+ROUND(F666*G666,2)</f>
        <v>0</v>
      </c>
      <c r="I666" s="18" t="s">
        <v>58</v>
      </c>
      <c r="J666" s="19" t="s">
        <v>37</v>
      </c>
      <c r="K666" s="19">
        <v>88281</v>
      </c>
    </row>
    <row r="667" spans="1:11" x14ac:dyDescent="0.25">
      <c r="A667" s="20" t="s">
        <v>23</v>
      </c>
      <c r="B667" s="21" t="s">
        <v>55</v>
      </c>
      <c r="C667" s="20" t="s">
        <v>389</v>
      </c>
      <c r="D667" s="21" t="s">
        <v>390</v>
      </c>
      <c r="E667" s="21" t="s">
        <v>36</v>
      </c>
      <c r="F667" s="16">
        <v>1</v>
      </c>
      <c r="G667" s="17"/>
      <c r="H667" s="17">
        <f t="shared" si="3"/>
        <v>0</v>
      </c>
      <c r="I667" s="18" t="s">
        <v>58</v>
      </c>
      <c r="J667" s="19" t="s">
        <v>37</v>
      </c>
      <c r="K667" s="19">
        <v>91380</v>
      </c>
    </row>
    <row r="668" spans="1:11" x14ac:dyDescent="0.25">
      <c r="A668" s="20" t="s">
        <v>23</v>
      </c>
      <c r="B668" s="21" t="s">
        <v>55</v>
      </c>
      <c r="C668" s="20" t="s">
        <v>391</v>
      </c>
      <c r="D668" s="21" t="s">
        <v>392</v>
      </c>
      <c r="E668" s="21" t="s">
        <v>36</v>
      </c>
      <c r="F668" s="16">
        <v>1</v>
      </c>
      <c r="G668" s="17"/>
      <c r="H668" s="17">
        <f t="shared" si="3"/>
        <v>0</v>
      </c>
      <c r="I668" s="18" t="s">
        <v>58</v>
      </c>
      <c r="J668" s="19" t="s">
        <v>37</v>
      </c>
      <c r="K668" s="19">
        <v>91381</v>
      </c>
    </row>
    <row r="669" spans="1:11" x14ac:dyDescent="0.25">
      <c r="A669" s="20" t="s">
        <v>23</v>
      </c>
      <c r="B669" s="21" t="s">
        <v>55</v>
      </c>
      <c r="C669" s="20" t="s">
        <v>393</v>
      </c>
      <c r="D669" s="21" t="s">
        <v>394</v>
      </c>
      <c r="E669" s="21" t="s">
        <v>36</v>
      </c>
      <c r="F669" s="16">
        <v>1</v>
      </c>
      <c r="G669" s="17"/>
      <c r="H669" s="17">
        <f t="shared" si="3"/>
        <v>0</v>
      </c>
      <c r="I669" s="18" t="s">
        <v>58</v>
      </c>
      <c r="J669" s="19" t="s">
        <v>37</v>
      </c>
      <c r="K669" s="19">
        <v>91382</v>
      </c>
    </row>
    <row r="670" spans="1:11" x14ac:dyDescent="0.25">
      <c r="A670" s="20" t="s">
        <v>23</v>
      </c>
      <c r="B670" s="21" t="s">
        <v>55</v>
      </c>
      <c r="C670" s="20" t="s">
        <v>395</v>
      </c>
      <c r="D670" s="21" t="s">
        <v>396</v>
      </c>
      <c r="E670" s="21" t="s">
        <v>36</v>
      </c>
      <c r="F670" s="16">
        <v>1</v>
      </c>
      <c r="G670" s="17"/>
      <c r="H670" s="17">
        <f t="shared" si="3"/>
        <v>0</v>
      </c>
      <c r="I670" s="18" t="s">
        <v>58</v>
      </c>
      <c r="J670" s="19" t="s">
        <v>37</v>
      </c>
      <c r="K670" s="19">
        <v>91383</v>
      </c>
    </row>
    <row r="671" spans="1:11" x14ac:dyDescent="0.25">
      <c r="A671" s="20" t="s">
        <v>23</v>
      </c>
      <c r="B671" s="21" t="s">
        <v>55</v>
      </c>
      <c r="C671" s="20" t="s">
        <v>397</v>
      </c>
      <c r="D671" s="21" t="s">
        <v>398</v>
      </c>
      <c r="E671" s="21" t="s">
        <v>36</v>
      </c>
      <c r="F671" s="16">
        <v>1</v>
      </c>
      <c r="G671" s="17"/>
      <c r="H671" s="17">
        <f t="shared" si="3"/>
        <v>0</v>
      </c>
      <c r="I671" s="18" t="s">
        <v>58</v>
      </c>
      <c r="J671" s="19" t="s">
        <v>37</v>
      </c>
      <c r="K671" s="19">
        <v>91384</v>
      </c>
    </row>
    <row r="672" spans="1:11" x14ac:dyDescent="0.25">
      <c r="A672" s="20" t="s">
        <v>23</v>
      </c>
      <c r="B672" s="21"/>
      <c r="C672" s="20"/>
      <c r="D672" s="21" t="s">
        <v>29</v>
      </c>
      <c r="E672" s="21" t="s">
        <v>30</v>
      </c>
      <c r="F672" s="16">
        <f>$H$8</f>
        <v>111.86</v>
      </c>
      <c r="G672" s="17"/>
      <c r="H672" s="17">
        <f>ROUND(F672*G672/100,2)</f>
        <v>0</v>
      </c>
      <c r="I672" s="18"/>
      <c r="J672" s="19"/>
      <c r="K672" s="19"/>
    </row>
    <row r="673" spans="1:11" x14ac:dyDescent="0.25">
      <c r="A673" s="20" t="s">
        <v>23</v>
      </c>
      <c r="B673" s="21"/>
      <c r="C673" s="20"/>
      <c r="D673" s="21" t="s">
        <v>31</v>
      </c>
      <c r="E673" s="21" t="s">
        <v>32</v>
      </c>
      <c r="F673" s="16"/>
      <c r="G673" s="17"/>
      <c r="H673" s="17">
        <f>SUMIF(Recodificada1!$H$666:$H$671,"&gt;0",Recodificada1!$H$666:$H$671)+$H$672</f>
        <v>0</v>
      </c>
      <c r="I673" s="18"/>
      <c r="J673" s="19"/>
      <c r="K673" s="19"/>
    </row>
    <row r="674" spans="1:11" x14ac:dyDescent="0.25">
      <c r="A674" s="20" t="s">
        <v>23</v>
      </c>
      <c r="B674" s="21"/>
      <c r="C674" s="20"/>
      <c r="D674" s="21" t="s">
        <v>6</v>
      </c>
      <c r="E674" s="21" t="s">
        <v>30</v>
      </c>
      <c r="F674" s="16">
        <f>$F$8</f>
        <v>24.18</v>
      </c>
      <c r="G674" s="17"/>
      <c r="H674" s="17">
        <f>+ROUND(H673*F674/100,2)</f>
        <v>0</v>
      </c>
      <c r="I674" s="18"/>
      <c r="J674" s="19"/>
      <c r="K674" s="19"/>
    </row>
    <row r="675" spans="1:11" x14ac:dyDescent="0.25">
      <c r="A675" s="20" t="s">
        <v>23</v>
      </c>
      <c r="B675" s="21"/>
      <c r="C675" s="20"/>
      <c r="D675" s="21" t="s">
        <v>33</v>
      </c>
      <c r="E675" s="21" t="s">
        <v>32</v>
      </c>
      <c r="F675" s="16"/>
      <c r="G675" s="17"/>
      <c r="H675" s="17">
        <f>+H673+H674</f>
        <v>0</v>
      </c>
      <c r="I675" s="18"/>
      <c r="J675" s="19"/>
      <c r="K675" s="19"/>
    </row>
    <row r="676" spans="1:11" x14ac:dyDescent="0.25">
      <c r="A676" s="6" t="s">
        <v>399</v>
      </c>
      <c r="B676" s="7" t="s">
        <v>388</v>
      </c>
      <c r="C676" s="6"/>
      <c r="D676" s="7"/>
      <c r="E676" s="7" t="s">
        <v>36</v>
      </c>
      <c r="F676" s="16" t="s">
        <v>20</v>
      </c>
      <c r="G676" s="17"/>
      <c r="H676" s="17"/>
      <c r="I676" s="18" t="s">
        <v>21</v>
      </c>
      <c r="J676" s="19" t="s">
        <v>37</v>
      </c>
      <c r="K676" s="19">
        <v>88281</v>
      </c>
    </row>
    <row r="677" spans="1:11" x14ac:dyDescent="0.25">
      <c r="A677" s="20" t="s">
        <v>23</v>
      </c>
      <c r="B677" s="21">
        <v>1</v>
      </c>
      <c r="C677" s="20" t="s">
        <v>400</v>
      </c>
      <c r="D677" s="21" t="s">
        <v>401</v>
      </c>
      <c r="E677" s="21" t="s">
        <v>36</v>
      </c>
      <c r="F677" s="16">
        <v>1</v>
      </c>
      <c r="G677" s="17"/>
      <c r="H677" s="17">
        <f>+ROUND(F677*G677,2)</f>
        <v>0</v>
      </c>
      <c r="I677" s="18" t="s">
        <v>40</v>
      </c>
      <c r="J677" s="19" t="s">
        <v>37</v>
      </c>
      <c r="K677" s="19">
        <v>20020</v>
      </c>
    </row>
    <row r="678" spans="1:11" x14ac:dyDescent="0.25">
      <c r="A678" s="20" t="s">
        <v>23</v>
      </c>
      <c r="B678" s="21">
        <v>5</v>
      </c>
      <c r="C678" s="20" t="s">
        <v>187</v>
      </c>
      <c r="D678" s="21" t="s">
        <v>188</v>
      </c>
      <c r="E678" s="21" t="s">
        <v>36</v>
      </c>
      <c r="F678" s="16">
        <v>1</v>
      </c>
      <c r="G678" s="17"/>
      <c r="H678" s="17">
        <f>+ROUND(F678*G678,2)</f>
        <v>0</v>
      </c>
      <c r="I678" s="18" t="s">
        <v>43</v>
      </c>
      <c r="J678" s="19" t="s">
        <v>37</v>
      </c>
      <c r="K678" s="19">
        <v>43464</v>
      </c>
    </row>
    <row r="679" spans="1:11" x14ac:dyDescent="0.25">
      <c r="A679" s="20" t="s">
        <v>23</v>
      </c>
      <c r="B679" s="21">
        <v>5</v>
      </c>
      <c r="C679" s="20" t="s">
        <v>189</v>
      </c>
      <c r="D679" s="21" t="s">
        <v>190</v>
      </c>
      <c r="E679" s="21" t="s">
        <v>36</v>
      </c>
      <c r="F679" s="16">
        <v>1</v>
      </c>
      <c r="G679" s="17"/>
      <c r="H679" s="17">
        <f>+ROUND(F679*G679,2)</f>
        <v>0</v>
      </c>
      <c r="I679" s="18" t="s">
        <v>43</v>
      </c>
      <c r="J679" s="19" t="s">
        <v>37</v>
      </c>
      <c r="K679" s="19">
        <v>43488</v>
      </c>
    </row>
    <row r="680" spans="1:11" x14ac:dyDescent="0.25">
      <c r="A680" s="20" t="s">
        <v>23</v>
      </c>
      <c r="B680" s="21">
        <v>4</v>
      </c>
      <c r="C680" s="20" t="s">
        <v>46</v>
      </c>
      <c r="D680" s="21" t="s">
        <v>47</v>
      </c>
      <c r="E680" s="21" t="s">
        <v>36</v>
      </c>
      <c r="F680" s="16">
        <v>1</v>
      </c>
      <c r="G680" s="17"/>
      <c r="H680" s="17">
        <f>+ROUND(F680*G680,2)</f>
        <v>0</v>
      </c>
      <c r="I680" s="18" t="s">
        <v>48</v>
      </c>
      <c r="J680" s="19" t="s">
        <v>37</v>
      </c>
      <c r="K680" s="19">
        <v>37370</v>
      </c>
    </row>
    <row r="681" spans="1:11" x14ac:dyDescent="0.25">
      <c r="A681" s="20" t="s">
        <v>23</v>
      </c>
      <c r="B681" s="21">
        <v>4</v>
      </c>
      <c r="C681" s="20" t="s">
        <v>49</v>
      </c>
      <c r="D681" s="21" t="s">
        <v>50</v>
      </c>
      <c r="E681" s="21" t="s">
        <v>36</v>
      </c>
      <c r="F681" s="16">
        <v>1</v>
      </c>
      <c r="G681" s="17"/>
      <c r="H681" s="17">
        <f>+ROUND(F681*G681,2)</f>
        <v>0</v>
      </c>
      <c r="I681" s="18" t="s">
        <v>48</v>
      </c>
      <c r="J681" s="19" t="s">
        <v>37</v>
      </c>
      <c r="K681" s="19">
        <v>37371</v>
      </c>
    </row>
    <row r="682" spans="1:11" x14ac:dyDescent="0.25">
      <c r="A682" s="20" t="s">
        <v>23</v>
      </c>
      <c r="B682" s="21">
        <v>4</v>
      </c>
      <c r="C682" s="20" t="s">
        <v>51</v>
      </c>
      <c r="D682" s="21" t="s">
        <v>52</v>
      </c>
      <c r="E682" s="21" t="s">
        <v>36</v>
      </c>
      <c r="F682" s="16">
        <v>1</v>
      </c>
      <c r="G682" s="17"/>
      <c r="H682" s="17">
        <f>+ROUND(F682*G682,2)</f>
        <v>0</v>
      </c>
      <c r="I682" s="18" t="s">
        <v>48</v>
      </c>
      <c r="J682" s="19" t="s">
        <v>37</v>
      </c>
      <c r="K682" s="19">
        <v>37372</v>
      </c>
    </row>
    <row r="683" spans="1:11" x14ac:dyDescent="0.25">
      <c r="A683" s="20" t="s">
        <v>23</v>
      </c>
      <c r="B683" s="21">
        <v>4</v>
      </c>
      <c r="C683" s="20" t="s">
        <v>53</v>
      </c>
      <c r="D683" s="21" t="s">
        <v>54</v>
      </c>
      <c r="E683" s="21" t="s">
        <v>36</v>
      </c>
      <c r="F683" s="16">
        <v>1</v>
      </c>
      <c r="G683" s="17"/>
      <c r="H683" s="17">
        <f>+ROUND(F683*G683,2)</f>
        <v>0</v>
      </c>
      <c r="I683" s="18" t="s">
        <v>48</v>
      </c>
      <c r="J683" s="19" t="s">
        <v>37</v>
      </c>
      <c r="K683" s="19">
        <v>37373</v>
      </c>
    </row>
    <row r="684" spans="1:11" x14ac:dyDescent="0.25">
      <c r="A684" s="20" t="s">
        <v>23</v>
      </c>
      <c r="B684" s="21" t="s">
        <v>55</v>
      </c>
      <c r="C684" s="20" t="s">
        <v>402</v>
      </c>
      <c r="D684" s="21" t="s">
        <v>403</v>
      </c>
      <c r="E684" s="21" t="s">
        <v>36</v>
      </c>
      <c r="F684" s="16">
        <v>1</v>
      </c>
      <c r="G684" s="17"/>
      <c r="H684" s="17">
        <f>+ROUND(F684*G684,2)</f>
        <v>0</v>
      </c>
      <c r="I684" s="18" t="s">
        <v>58</v>
      </c>
      <c r="J684" s="19" t="s">
        <v>37</v>
      </c>
      <c r="K684" s="19">
        <v>95346</v>
      </c>
    </row>
    <row r="685" spans="1:11" x14ac:dyDescent="0.25">
      <c r="A685" s="20" t="s">
        <v>23</v>
      </c>
      <c r="B685" s="21"/>
      <c r="C685" s="20"/>
      <c r="D685" s="21" t="s">
        <v>29</v>
      </c>
      <c r="E685" s="21" t="s">
        <v>30</v>
      </c>
      <c r="F685" s="16">
        <f>$H$8</f>
        <v>111.86</v>
      </c>
      <c r="G685" s="17"/>
      <c r="H685" s="17">
        <f>ROUND(F685*G685/100,2)</f>
        <v>0</v>
      </c>
      <c r="I685" s="18"/>
      <c r="J685" s="19"/>
      <c r="K685" s="19"/>
    </row>
    <row r="686" spans="1:11" x14ac:dyDescent="0.25">
      <c r="A686" s="20" t="s">
        <v>23</v>
      </c>
      <c r="B686" s="21"/>
      <c r="C686" s="20"/>
      <c r="D686" s="21" t="s">
        <v>31</v>
      </c>
      <c r="E686" s="21" t="s">
        <v>32</v>
      </c>
      <c r="F686" s="16"/>
      <c r="G686" s="17"/>
      <c r="H686" s="17">
        <f>SUMIF(Recodificada1!$H$677:$H$684,"&gt;0",Recodificada1!$H$677:$H$684)+$H$685</f>
        <v>0</v>
      </c>
      <c r="I686" s="18"/>
      <c r="J686" s="19"/>
      <c r="K686" s="19"/>
    </row>
    <row r="687" spans="1:11" x14ac:dyDescent="0.25">
      <c r="A687" s="20" t="s">
        <v>23</v>
      </c>
      <c r="B687" s="21"/>
      <c r="C687" s="20"/>
      <c r="D687" s="21" t="s">
        <v>6</v>
      </c>
      <c r="E687" s="21" t="s">
        <v>30</v>
      </c>
      <c r="F687" s="16">
        <f>$F$8</f>
        <v>24.18</v>
      </c>
      <c r="G687" s="17"/>
      <c r="H687" s="17">
        <f>+ROUND(H686*F687/100,2)</f>
        <v>0</v>
      </c>
      <c r="I687" s="18"/>
      <c r="J687" s="19"/>
      <c r="K687" s="19"/>
    </row>
    <row r="688" spans="1:11" x14ac:dyDescent="0.25">
      <c r="A688" s="20" t="s">
        <v>23</v>
      </c>
      <c r="B688" s="21"/>
      <c r="C688" s="20"/>
      <c r="D688" s="21" t="s">
        <v>33</v>
      </c>
      <c r="E688" s="21" t="s">
        <v>32</v>
      </c>
      <c r="F688" s="16"/>
      <c r="G688" s="17"/>
      <c r="H688" s="17">
        <f>+H686+H687</f>
        <v>0</v>
      </c>
      <c r="I688" s="18"/>
      <c r="J688" s="19"/>
      <c r="K688" s="19"/>
    </row>
    <row r="689" spans="1:11" x14ac:dyDescent="0.25">
      <c r="A689" s="6" t="s">
        <v>404</v>
      </c>
      <c r="B689" s="7" t="s">
        <v>403</v>
      </c>
      <c r="C689" s="6"/>
      <c r="D689" s="7"/>
      <c r="E689" s="7" t="s">
        <v>36</v>
      </c>
      <c r="F689" s="16" t="s">
        <v>20</v>
      </c>
      <c r="G689" s="17"/>
      <c r="H689" s="17"/>
      <c r="I689" s="18" t="s">
        <v>21</v>
      </c>
      <c r="J689" s="19" t="s">
        <v>37</v>
      </c>
      <c r="K689" s="19">
        <v>95346</v>
      </c>
    </row>
    <row r="690" spans="1:11" x14ac:dyDescent="0.25">
      <c r="A690" s="20" t="s">
        <v>23</v>
      </c>
      <c r="B690" s="21">
        <v>1</v>
      </c>
      <c r="C690" s="20" t="s">
        <v>400</v>
      </c>
      <c r="D690" s="21" t="s">
        <v>401</v>
      </c>
      <c r="E690" s="21" t="s">
        <v>36</v>
      </c>
      <c r="F690" s="16">
        <v>4.1000000000000003E-3</v>
      </c>
      <c r="G690" s="17"/>
      <c r="H690" s="17">
        <f>+ROUND(F690*G690,2)</f>
        <v>0</v>
      </c>
      <c r="I690" s="18" t="s">
        <v>40</v>
      </c>
      <c r="J690" s="19" t="s">
        <v>37</v>
      </c>
      <c r="K690" s="19">
        <v>20020</v>
      </c>
    </row>
    <row r="691" spans="1:11" x14ac:dyDescent="0.25">
      <c r="A691" s="20" t="s">
        <v>23</v>
      </c>
      <c r="B691" s="21"/>
      <c r="C691" s="20"/>
      <c r="D691" s="21" t="s">
        <v>29</v>
      </c>
      <c r="E691" s="21" t="s">
        <v>30</v>
      </c>
      <c r="F691" s="16">
        <f>$H$8</f>
        <v>111.86</v>
      </c>
      <c r="G691" s="17"/>
      <c r="H691" s="17">
        <f>ROUND(F691*G691/100,2)</f>
        <v>0</v>
      </c>
      <c r="I691" s="18"/>
      <c r="J691" s="19"/>
      <c r="K691" s="19"/>
    </row>
    <row r="692" spans="1:11" x14ac:dyDescent="0.25">
      <c r="A692" s="20" t="s">
        <v>23</v>
      </c>
      <c r="B692" s="21"/>
      <c r="C692" s="20"/>
      <c r="D692" s="21" t="s">
        <v>31</v>
      </c>
      <c r="E692" s="21" t="s">
        <v>32</v>
      </c>
      <c r="F692" s="16"/>
      <c r="G692" s="17"/>
      <c r="H692" s="17">
        <f>SUMIF(Recodificada1!$H$690:$H$690,"&gt;0",Recodificada1!$H$690:$H$690)+$H$691</f>
        <v>0</v>
      </c>
      <c r="I692" s="18"/>
      <c r="J692" s="19"/>
      <c r="K692" s="19"/>
    </row>
    <row r="693" spans="1:11" x14ac:dyDescent="0.25">
      <c r="A693" s="20" t="s">
        <v>23</v>
      </c>
      <c r="B693" s="21"/>
      <c r="C693" s="20"/>
      <c r="D693" s="21" t="s">
        <v>6</v>
      </c>
      <c r="E693" s="21" t="s">
        <v>30</v>
      </c>
      <c r="F693" s="16">
        <f>$F$8</f>
        <v>24.18</v>
      </c>
      <c r="G693" s="17"/>
      <c r="H693" s="17">
        <f>+ROUND(H692*F693/100,2)</f>
        <v>0</v>
      </c>
      <c r="I693" s="18"/>
      <c r="J693" s="19"/>
      <c r="K693" s="19"/>
    </row>
    <row r="694" spans="1:11" x14ac:dyDescent="0.25">
      <c r="A694" s="20" t="s">
        <v>23</v>
      </c>
      <c r="B694" s="21"/>
      <c r="C694" s="20"/>
      <c r="D694" s="21" t="s">
        <v>33</v>
      </c>
      <c r="E694" s="21" t="s">
        <v>32</v>
      </c>
      <c r="F694" s="16"/>
      <c r="G694" s="17"/>
      <c r="H694" s="17">
        <f>+H692+H693</f>
        <v>0</v>
      </c>
      <c r="I694" s="18"/>
      <c r="J694" s="19"/>
      <c r="K694" s="19"/>
    </row>
    <row r="695" spans="1:11" x14ac:dyDescent="0.25">
      <c r="A695" s="6" t="s">
        <v>405</v>
      </c>
      <c r="B695" s="7" t="s">
        <v>390</v>
      </c>
      <c r="C695" s="6"/>
      <c r="D695" s="7"/>
      <c r="E695" s="7" t="s">
        <v>36</v>
      </c>
      <c r="F695" s="16" t="s">
        <v>20</v>
      </c>
      <c r="G695" s="17"/>
      <c r="H695" s="17"/>
      <c r="I695" s="18" t="s">
        <v>21</v>
      </c>
      <c r="J695" s="19" t="s">
        <v>37</v>
      </c>
      <c r="K695" s="19">
        <v>91380</v>
      </c>
    </row>
    <row r="696" spans="1:11" x14ac:dyDescent="0.25">
      <c r="A696" s="20" t="s">
        <v>23</v>
      </c>
      <c r="B696" s="21">
        <v>3</v>
      </c>
      <c r="C696" s="20" t="s">
        <v>406</v>
      </c>
      <c r="D696" s="21" t="s">
        <v>407</v>
      </c>
      <c r="E696" s="21" t="s">
        <v>197</v>
      </c>
      <c r="F696" s="16">
        <v>6.0300000000000002E-5</v>
      </c>
      <c r="G696" s="17"/>
      <c r="H696" s="17">
        <f>+ROUND(F696*G696,2)</f>
        <v>0</v>
      </c>
      <c r="I696" s="18" t="s">
        <v>27</v>
      </c>
      <c r="J696" s="19" t="s">
        <v>37</v>
      </c>
      <c r="K696" s="19">
        <v>37734</v>
      </c>
    </row>
    <row r="697" spans="1:11" x14ac:dyDescent="0.25">
      <c r="A697" s="20" t="s">
        <v>23</v>
      </c>
      <c r="B697" s="21">
        <v>3</v>
      </c>
      <c r="C697" s="20" t="s">
        <v>224</v>
      </c>
      <c r="D697" s="21" t="s">
        <v>225</v>
      </c>
      <c r="E697" s="21" t="s">
        <v>197</v>
      </c>
      <c r="F697" s="16">
        <v>3.4199999999999998E-5</v>
      </c>
      <c r="G697" s="17"/>
      <c r="H697" s="17">
        <f>+ROUND(F697*G697,2)</f>
        <v>0</v>
      </c>
      <c r="I697" s="18" t="s">
        <v>27</v>
      </c>
      <c r="J697" s="19" t="s">
        <v>37</v>
      </c>
      <c r="K697" s="19">
        <v>37758</v>
      </c>
    </row>
    <row r="698" spans="1:11" x14ac:dyDescent="0.25">
      <c r="A698" s="20" t="s">
        <v>23</v>
      </c>
      <c r="B698" s="21"/>
      <c r="C698" s="20"/>
      <c r="D698" s="21" t="s">
        <v>29</v>
      </c>
      <c r="E698" s="21" t="s">
        <v>30</v>
      </c>
      <c r="F698" s="16">
        <f>$H$8</f>
        <v>111.86</v>
      </c>
      <c r="G698" s="17"/>
      <c r="H698" s="17">
        <f>ROUND(F698*G698/100,2)</f>
        <v>0</v>
      </c>
      <c r="I698" s="18"/>
      <c r="J698" s="19"/>
      <c r="K698" s="19"/>
    </row>
    <row r="699" spans="1:11" x14ac:dyDescent="0.25">
      <c r="A699" s="20" t="s">
        <v>23</v>
      </c>
      <c r="B699" s="21"/>
      <c r="C699" s="20"/>
      <c r="D699" s="21" t="s">
        <v>31</v>
      </c>
      <c r="E699" s="21" t="s">
        <v>32</v>
      </c>
      <c r="F699" s="16"/>
      <c r="G699" s="17"/>
      <c r="H699" s="17">
        <f>SUMIF(Recodificada1!$H$696:$H$697,"&gt;0",Recodificada1!$H$696:$H$697)+$H$698</f>
        <v>0</v>
      </c>
      <c r="I699" s="18"/>
      <c r="J699" s="19"/>
      <c r="K699" s="19"/>
    </row>
    <row r="700" spans="1:11" x14ac:dyDescent="0.25">
      <c r="A700" s="20" t="s">
        <v>23</v>
      </c>
      <c r="B700" s="21"/>
      <c r="C700" s="20"/>
      <c r="D700" s="21" t="s">
        <v>6</v>
      </c>
      <c r="E700" s="21" t="s">
        <v>30</v>
      </c>
      <c r="F700" s="16">
        <f>$F$8</f>
        <v>24.18</v>
      </c>
      <c r="G700" s="17"/>
      <c r="H700" s="17">
        <f>+ROUND(H699*F700/100,2)</f>
        <v>0</v>
      </c>
      <c r="I700" s="18"/>
      <c r="J700" s="19"/>
      <c r="K700" s="19"/>
    </row>
    <row r="701" spans="1:11" x14ac:dyDescent="0.25">
      <c r="A701" s="20" t="s">
        <v>23</v>
      </c>
      <c r="B701" s="21"/>
      <c r="C701" s="20"/>
      <c r="D701" s="21" t="s">
        <v>33</v>
      </c>
      <c r="E701" s="21" t="s">
        <v>32</v>
      </c>
      <c r="F701" s="16"/>
      <c r="G701" s="17"/>
      <c r="H701" s="17">
        <f>+H699+H700</f>
        <v>0</v>
      </c>
      <c r="I701" s="18"/>
      <c r="J701" s="19"/>
      <c r="K701" s="19"/>
    </row>
    <row r="702" spans="1:11" x14ac:dyDescent="0.25">
      <c r="A702" s="6" t="s">
        <v>408</v>
      </c>
      <c r="B702" s="7" t="s">
        <v>392</v>
      </c>
      <c r="C702" s="6"/>
      <c r="D702" s="7"/>
      <c r="E702" s="7" t="s">
        <v>36</v>
      </c>
      <c r="F702" s="16" t="s">
        <v>20</v>
      </c>
      <c r="G702" s="17"/>
      <c r="H702" s="17"/>
      <c r="I702" s="18" t="s">
        <v>21</v>
      </c>
      <c r="J702" s="19" t="s">
        <v>37</v>
      </c>
      <c r="K702" s="19">
        <v>91381</v>
      </c>
    </row>
    <row r="703" spans="1:11" x14ac:dyDescent="0.25">
      <c r="A703" s="20" t="s">
        <v>23</v>
      </c>
      <c r="B703" s="21">
        <v>3</v>
      </c>
      <c r="C703" s="20" t="s">
        <v>406</v>
      </c>
      <c r="D703" s="21" t="s">
        <v>407</v>
      </c>
      <c r="E703" s="21" t="s">
        <v>197</v>
      </c>
      <c r="F703" s="16">
        <v>7.4000000000000003E-6</v>
      </c>
      <c r="G703" s="17"/>
      <c r="H703" s="17">
        <f>+ROUND(F703*G703,2)</f>
        <v>0</v>
      </c>
      <c r="I703" s="18" t="s">
        <v>27</v>
      </c>
      <c r="J703" s="19" t="s">
        <v>37</v>
      </c>
      <c r="K703" s="19">
        <v>37734</v>
      </c>
    </row>
    <row r="704" spans="1:11" x14ac:dyDescent="0.25">
      <c r="A704" s="20" t="s">
        <v>23</v>
      </c>
      <c r="B704" s="21">
        <v>3</v>
      </c>
      <c r="C704" s="20" t="s">
        <v>224</v>
      </c>
      <c r="D704" s="21" t="s">
        <v>225</v>
      </c>
      <c r="E704" s="21" t="s">
        <v>197</v>
      </c>
      <c r="F704" s="16">
        <v>7.1999999999999997E-6</v>
      </c>
      <c r="G704" s="17"/>
      <c r="H704" s="17">
        <f>+ROUND(F704*G704,2)</f>
        <v>0</v>
      </c>
      <c r="I704" s="18" t="s">
        <v>27</v>
      </c>
      <c r="J704" s="19" t="s">
        <v>37</v>
      </c>
      <c r="K704" s="19">
        <v>37758</v>
      </c>
    </row>
    <row r="705" spans="1:11" x14ac:dyDescent="0.25">
      <c r="A705" s="20" t="s">
        <v>23</v>
      </c>
      <c r="B705" s="21"/>
      <c r="C705" s="20"/>
      <c r="D705" s="21" t="s">
        <v>29</v>
      </c>
      <c r="E705" s="21" t="s">
        <v>30</v>
      </c>
      <c r="F705" s="16">
        <f>$H$8</f>
        <v>111.86</v>
      </c>
      <c r="G705" s="17"/>
      <c r="H705" s="17">
        <f>ROUND(F705*G705/100,2)</f>
        <v>0</v>
      </c>
      <c r="I705" s="18"/>
      <c r="J705" s="19"/>
      <c r="K705" s="19"/>
    </row>
    <row r="706" spans="1:11" x14ac:dyDescent="0.25">
      <c r="A706" s="20" t="s">
        <v>23</v>
      </c>
      <c r="B706" s="21"/>
      <c r="C706" s="20"/>
      <c r="D706" s="21" t="s">
        <v>31</v>
      </c>
      <c r="E706" s="21" t="s">
        <v>32</v>
      </c>
      <c r="F706" s="16"/>
      <c r="G706" s="17"/>
      <c r="H706" s="17">
        <f>SUMIF(Recodificada1!$H$703:$H$704,"&gt;0",Recodificada1!$H$703:$H$704)+$H$705</f>
        <v>0</v>
      </c>
      <c r="I706" s="18"/>
      <c r="J706" s="19"/>
      <c r="K706" s="19"/>
    </row>
    <row r="707" spans="1:11" x14ac:dyDescent="0.25">
      <c r="A707" s="20" t="s">
        <v>23</v>
      </c>
      <c r="B707" s="21"/>
      <c r="C707" s="20"/>
      <c r="D707" s="21" t="s">
        <v>6</v>
      </c>
      <c r="E707" s="21" t="s">
        <v>30</v>
      </c>
      <c r="F707" s="16">
        <f>$F$8</f>
        <v>24.18</v>
      </c>
      <c r="G707" s="17"/>
      <c r="H707" s="17">
        <f>+ROUND(H706*F707/100,2)</f>
        <v>0</v>
      </c>
      <c r="I707" s="18"/>
      <c r="J707" s="19"/>
      <c r="K707" s="19"/>
    </row>
    <row r="708" spans="1:11" x14ac:dyDescent="0.25">
      <c r="A708" s="20" t="s">
        <v>23</v>
      </c>
      <c r="B708" s="21"/>
      <c r="C708" s="20"/>
      <c r="D708" s="21" t="s">
        <v>33</v>
      </c>
      <c r="E708" s="21" t="s">
        <v>32</v>
      </c>
      <c r="F708" s="16"/>
      <c r="G708" s="17"/>
      <c r="H708" s="17">
        <f>+H706+H707</f>
        <v>0</v>
      </c>
      <c r="I708" s="18"/>
      <c r="J708" s="19"/>
      <c r="K708" s="19"/>
    </row>
    <row r="709" spans="1:11" x14ac:dyDescent="0.25">
      <c r="A709" s="6" t="s">
        <v>409</v>
      </c>
      <c r="B709" s="7" t="s">
        <v>394</v>
      </c>
      <c r="C709" s="6"/>
      <c r="D709" s="7"/>
      <c r="E709" s="7" t="s">
        <v>36</v>
      </c>
      <c r="F709" s="16" t="s">
        <v>20</v>
      </c>
      <c r="G709" s="17"/>
      <c r="H709" s="17"/>
      <c r="I709" s="18" t="s">
        <v>21</v>
      </c>
      <c r="J709" s="19" t="s">
        <v>37</v>
      </c>
      <c r="K709" s="19">
        <v>91382</v>
      </c>
    </row>
    <row r="710" spans="1:11" x14ac:dyDescent="0.25">
      <c r="A710" s="20" t="s">
        <v>23</v>
      </c>
      <c r="B710" s="21">
        <v>3</v>
      </c>
      <c r="C710" s="20" t="s">
        <v>406</v>
      </c>
      <c r="D710" s="21" t="s">
        <v>407</v>
      </c>
      <c r="E710" s="21" t="s">
        <v>197</v>
      </c>
      <c r="F710" s="16">
        <v>5.9000000000000003E-6</v>
      </c>
      <c r="G710" s="17"/>
      <c r="H710" s="17">
        <f>+ROUND(F710*G710,2)</f>
        <v>0</v>
      </c>
      <c r="I710" s="18" t="s">
        <v>27</v>
      </c>
      <c r="J710" s="19" t="s">
        <v>37</v>
      </c>
      <c r="K710" s="19">
        <v>37734</v>
      </c>
    </row>
    <row r="711" spans="1:11" x14ac:dyDescent="0.25">
      <c r="A711" s="20" t="s">
        <v>23</v>
      </c>
      <c r="B711" s="21">
        <v>3</v>
      </c>
      <c r="C711" s="20" t="s">
        <v>224</v>
      </c>
      <c r="D711" s="21" t="s">
        <v>225</v>
      </c>
      <c r="E711" s="21" t="s">
        <v>197</v>
      </c>
      <c r="F711" s="16">
        <v>5.6999999999999996E-6</v>
      </c>
      <c r="G711" s="17"/>
      <c r="H711" s="17">
        <f>+ROUND(F711*G711,2)</f>
        <v>0</v>
      </c>
      <c r="I711" s="18" t="s">
        <v>27</v>
      </c>
      <c r="J711" s="19" t="s">
        <v>37</v>
      </c>
      <c r="K711" s="19">
        <v>37758</v>
      </c>
    </row>
    <row r="712" spans="1:11" x14ac:dyDescent="0.25">
      <c r="A712" s="20" t="s">
        <v>23</v>
      </c>
      <c r="B712" s="21"/>
      <c r="C712" s="20"/>
      <c r="D712" s="21" t="s">
        <v>29</v>
      </c>
      <c r="E712" s="21" t="s">
        <v>30</v>
      </c>
      <c r="F712" s="16">
        <f>$H$8</f>
        <v>111.86</v>
      </c>
      <c r="G712" s="17"/>
      <c r="H712" s="17">
        <f>ROUND(F712*G712/100,2)</f>
        <v>0</v>
      </c>
      <c r="I712" s="18"/>
      <c r="J712" s="19"/>
      <c r="K712" s="19"/>
    </row>
    <row r="713" spans="1:11" x14ac:dyDescent="0.25">
      <c r="A713" s="20" t="s">
        <v>23</v>
      </c>
      <c r="B713" s="21"/>
      <c r="C713" s="20"/>
      <c r="D713" s="21" t="s">
        <v>31</v>
      </c>
      <c r="E713" s="21" t="s">
        <v>32</v>
      </c>
      <c r="F713" s="16"/>
      <c r="G713" s="17"/>
      <c r="H713" s="17">
        <f>SUMIF(Recodificada1!$H$710:$H$711,"&gt;0",Recodificada1!$H$710:$H$711)+$H$712</f>
        <v>0</v>
      </c>
      <c r="I713" s="18"/>
      <c r="J713" s="19"/>
      <c r="K713" s="19"/>
    </row>
    <row r="714" spans="1:11" x14ac:dyDescent="0.25">
      <c r="A714" s="20" t="s">
        <v>23</v>
      </c>
      <c r="B714" s="21"/>
      <c r="C714" s="20"/>
      <c r="D714" s="21" t="s">
        <v>6</v>
      </c>
      <c r="E714" s="21" t="s">
        <v>30</v>
      </c>
      <c r="F714" s="16">
        <f>$F$8</f>
        <v>24.18</v>
      </c>
      <c r="G714" s="17"/>
      <c r="H714" s="17">
        <f>+ROUND(H713*F714/100,2)</f>
        <v>0</v>
      </c>
      <c r="I714" s="18"/>
      <c r="J714" s="19"/>
      <c r="K714" s="19"/>
    </row>
    <row r="715" spans="1:11" x14ac:dyDescent="0.25">
      <c r="A715" s="20" t="s">
        <v>23</v>
      </c>
      <c r="B715" s="21"/>
      <c r="C715" s="20"/>
      <c r="D715" s="21" t="s">
        <v>33</v>
      </c>
      <c r="E715" s="21" t="s">
        <v>32</v>
      </c>
      <c r="F715" s="16"/>
      <c r="G715" s="17"/>
      <c r="H715" s="17">
        <f>+H713+H714</f>
        <v>0</v>
      </c>
      <c r="I715" s="18"/>
      <c r="J715" s="19"/>
      <c r="K715" s="19"/>
    </row>
    <row r="716" spans="1:11" x14ac:dyDescent="0.25">
      <c r="A716" s="6" t="s">
        <v>410</v>
      </c>
      <c r="B716" s="7" t="s">
        <v>396</v>
      </c>
      <c r="C716" s="6"/>
      <c r="D716" s="7"/>
      <c r="E716" s="7" t="s">
        <v>36</v>
      </c>
      <c r="F716" s="16" t="s">
        <v>20</v>
      </c>
      <c r="G716" s="17"/>
      <c r="H716" s="17"/>
      <c r="I716" s="18" t="s">
        <v>21</v>
      </c>
      <c r="J716" s="19" t="s">
        <v>37</v>
      </c>
      <c r="K716" s="19">
        <v>91383</v>
      </c>
    </row>
    <row r="717" spans="1:11" x14ac:dyDescent="0.25">
      <c r="A717" s="20" t="s">
        <v>23</v>
      </c>
      <c r="B717" s="21">
        <v>3</v>
      </c>
      <c r="C717" s="20" t="s">
        <v>406</v>
      </c>
      <c r="D717" s="21" t="s">
        <v>407</v>
      </c>
      <c r="E717" s="21" t="s">
        <v>197</v>
      </c>
      <c r="F717" s="16">
        <v>8.4900000000000004E-5</v>
      </c>
      <c r="G717" s="17"/>
      <c r="H717" s="17">
        <f>+ROUND(F717*G717,2)</f>
        <v>0</v>
      </c>
      <c r="I717" s="18" t="s">
        <v>27</v>
      </c>
      <c r="J717" s="19" t="s">
        <v>37</v>
      </c>
      <c r="K717" s="19">
        <v>37734</v>
      </c>
    </row>
    <row r="718" spans="1:11" x14ac:dyDescent="0.25">
      <c r="A718" s="20" t="s">
        <v>23</v>
      </c>
      <c r="B718" s="21">
        <v>3</v>
      </c>
      <c r="C718" s="20" t="s">
        <v>224</v>
      </c>
      <c r="D718" s="21" t="s">
        <v>225</v>
      </c>
      <c r="E718" s="21" t="s">
        <v>197</v>
      </c>
      <c r="F718" s="16">
        <v>6.4200000000000002E-5</v>
      </c>
      <c r="G718" s="17"/>
      <c r="H718" s="17">
        <f>+ROUND(F718*G718,2)</f>
        <v>0</v>
      </c>
      <c r="I718" s="18" t="s">
        <v>27</v>
      </c>
      <c r="J718" s="19" t="s">
        <v>37</v>
      </c>
      <c r="K718" s="19">
        <v>37758</v>
      </c>
    </row>
    <row r="719" spans="1:11" x14ac:dyDescent="0.25">
      <c r="A719" s="20" t="s">
        <v>23</v>
      </c>
      <c r="B719" s="21"/>
      <c r="C719" s="20"/>
      <c r="D719" s="21" t="s">
        <v>29</v>
      </c>
      <c r="E719" s="21" t="s">
        <v>30</v>
      </c>
      <c r="F719" s="16">
        <f>$H$8</f>
        <v>111.86</v>
      </c>
      <c r="G719" s="17"/>
      <c r="H719" s="17">
        <f>ROUND(F719*G719/100,2)</f>
        <v>0</v>
      </c>
      <c r="I719" s="18"/>
      <c r="J719" s="19"/>
      <c r="K719" s="19"/>
    </row>
    <row r="720" spans="1:11" x14ac:dyDescent="0.25">
      <c r="A720" s="20" t="s">
        <v>23</v>
      </c>
      <c r="B720" s="21"/>
      <c r="C720" s="20"/>
      <c r="D720" s="21" t="s">
        <v>31</v>
      </c>
      <c r="E720" s="21" t="s">
        <v>32</v>
      </c>
      <c r="F720" s="16"/>
      <c r="G720" s="17"/>
      <c r="H720" s="17">
        <f>SUMIF(Recodificada1!$H$717:$H$718,"&gt;0",Recodificada1!$H$717:$H$718)+$H$719</f>
        <v>0</v>
      </c>
      <c r="I720" s="18"/>
      <c r="J720" s="19"/>
      <c r="K720" s="19"/>
    </row>
    <row r="721" spans="1:11" x14ac:dyDescent="0.25">
      <c r="A721" s="20" t="s">
        <v>23</v>
      </c>
      <c r="B721" s="21"/>
      <c r="C721" s="20"/>
      <c r="D721" s="21" t="s">
        <v>6</v>
      </c>
      <c r="E721" s="21" t="s">
        <v>30</v>
      </c>
      <c r="F721" s="16">
        <f>$F$8</f>
        <v>24.18</v>
      </c>
      <c r="G721" s="17"/>
      <c r="H721" s="17">
        <f>+ROUND(H720*F721/100,2)</f>
        <v>0</v>
      </c>
      <c r="I721" s="18"/>
      <c r="J721" s="19"/>
      <c r="K721" s="19"/>
    </row>
    <row r="722" spans="1:11" x14ac:dyDescent="0.25">
      <c r="A722" s="20" t="s">
        <v>23</v>
      </c>
      <c r="B722" s="21"/>
      <c r="C722" s="20"/>
      <c r="D722" s="21" t="s">
        <v>33</v>
      </c>
      <c r="E722" s="21" t="s">
        <v>32</v>
      </c>
      <c r="F722" s="16"/>
      <c r="G722" s="17"/>
      <c r="H722" s="17">
        <f>+H720+H721</f>
        <v>0</v>
      </c>
      <c r="I722" s="18"/>
      <c r="J722" s="19"/>
      <c r="K722" s="19"/>
    </row>
    <row r="723" spans="1:11" x14ac:dyDescent="0.25">
      <c r="A723" s="6" t="s">
        <v>411</v>
      </c>
      <c r="B723" s="7" t="s">
        <v>398</v>
      </c>
      <c r="C723" s="6"/>
      <c r="D723" s="7"/>
      <c r="E723" s="7" t="s">
        <v>36</v>
      </c>
      <c r="F723" s="16" t="s">
        <v>20</v>
      </c>
      <c r="G723" s="17"/>
      <c r="H723" s="17"/>
      <c r="I723" s="18" t="s">
        <v>21</v>
      </c>
      <c r="J723" s="19" t="s">
        <v>37</v>
      </c>
      <c r="K723" s="19">
        <v>91384</v>
      </c>
    </row>
    <row r="724" spans="1:11" x14ac:dyDescent="0.25">
      <c r="A724" s="20" t="s">
        <v>23</v>
      </c>
      <c r="B724" s="21">
        <v>2</v>
      </c>
      <c r="C724" s="20" t="s">
        <v>202</v>
      </c>
      <c r="D724" s="21" t="s">
        <v>203</v>
      </c>
      <c r="E724" s="21" t="s">
        <v>204</v>
      </c>
      <c r="F724" s="16">
        <v>23.7</v>
      </c>
      <c r="G724" s="17"/>
      <c r="H724" s="17">
        <f>+ROUND(F724*G724,2)</f>
        <v>0</v>
      </c>
      <c r="I724" s="18" t="s">
        <v>78</v>
      </c>
      <c r="J724" s="19" t="s">
        <v>37</v>
      </c>
      <c r="K724" s="19">
        <v>4221</v>
      </c>
    </row>
    <row r="725" spans="1:11" x14ac:dyDescent="0.25">
      <c r="A725" s="20" t="s">
        <v>23</v>
      </c>
      <c r="B725" s="21"/>
      <c r="C725" s="20"/>
      <c r="D725" s="21" t="s">
        <v>29</v>
      </c>
      <c r="E725" s="21" t="s">
        <v>30</v>
      </c>
      <c r="F725" s="16">
        <f>$H$8</f>
        <v>111.86</v>
      </c>
      <c r="G725" s="17"/>
      <c r="H725" s="17">
        <f>ROUND(F725*G725/100,2)</f>
        <v>0</v>
      </c>
      <c r="I725" s="18"/>
      <c r="J725" s="19"/>
      <c r="K725" s="19"/>
    </row>
    <row r="726" spans="1:11" x14ac:dyDescent="0.25">
      <c r="A726" s="20" t="s">
        <v>23</v>
      </c>
      <c r="B726" s="21"/>
      <c r="C726" s="20"/>
      <c r="D726" s="21" t="s">
        <v>31</v>
      </c>
      <c r="E726" s="21" t="s">
        <v>32</v>
      </c>
      <c r="F726" s="16"/>
      <c r="G726" s="17"/>
      <c r="H726" s="17">
        <f>SUMIF(Recodificada1!$H$724,"&gt;0",Recodificada1!$H$724)+$H$725</f>
        <v>0</v>
      </c>
      <c r="I726" s="18"/>
      <c r="J726" s="19"/>
      <c r="K726" s="19"/>
    </row>
    <row r="727" spans="1:11" x14ac:dyDescent="0.25">
      <c r="A727" s="20" t="s">
        <v>23</v>
      </c>
      <c r="B727" s="21"/>
      <c r="C727" s="20"/>
      <c r="D727" s="21" t="s">
        <v>6</v>
      </c>
      <c r="E727" s="21" t="s">
        <v>30</v>
      </c>
      <c r="F727" s="16">
        <f>$F$8</f>
        <v>24.18</v>
      </c>
      <c r="G727" s="17"/>
      <c r="H727" s="17">
        <f>+ROUND(H726*F727/100,2)</f>
        <v>0</v>
      </c>
      <c r="I727" s="18"/>
      <c r="J727" s="19"/>
      <c r="K727" s="19"/>
    </row>
    <row r="728" spans="1:11" x14ac:dyDescent="0.25">
      <c r="A728" s="20" t="s">
        <v>23</v>
      </c>
      <c r="B728" s="21"/>
      <c r="C728" s="20"/>
      <c r="D728" s="21" t="s">
        <v>33</v>
      </c>
      <c r="E728" s="21" t="s">
        <v>32</v>
      </c>
      <c r="F728" s="16"/>
      <c r="G728" s="17"/>
      <c r="H728" s="17">
        <f>+H726+H727</f>
        <v>0</v>
      </c>
      <c r="I728" s="18"/>
      <c r="J728" s="19"/>
      <c r="K728" s="19"/>
    </row>
    <row r="729" spans="1:11" x14ac:dyDescent="0.25">
      <c r="A729" s="6" t="s">
        <v>412</v>
      </c>
      <c r="B729" s="7" t="s">
        <v>413</v>
      </c>
      <c r="C729" s="6"/>
      <c r="D729" s="7"/>
      <c r="E729" s="7" t="s">
        <v>170</v>
      </c>
      <c r="F729" s="16" t="s">
        <v>20</v>
      </c>
      <c r="G729" s="17"/>
      <c r="H729" s="17"/>
      <c r="I729" s="18" t="s">
        <v>21</v>
      </c>
      <c r="J729" s="19" t="s">
        <v>37</v>
      </c>
      <c r="K729" s="19">
        <v>91387</v>
      </c>
    </row>
    <row r="730" spans="1:11" x14ac:dyDescent="0.25">
      <c r="A730" s="20" t="s">
        <v>23</v>
      </c>
      <c r="B730" s="21" t="s">
        <v>55</v>
      </c>
      <c r="C730" s="20" t="s">
        <v>387</v>
      </c>
      <c r="D730" s="21" t="s">
        <v>388</v>
      </c>
      <c r="E730" s="21" t="s">
        <v>36</v>
      </c>
      <c r="F730" s="16">
        <v>1</v>
      </c>
      <c r="G730" s="17"/>
      <c r="H730" s="17">
        <f>+ROUND(F730*G730,2)</f>
        <v>0</v>
      </c>
      <c r="I730" s="18" t="s">
        <v>58</v>
      </c>
      <c r="J730" s="19" t="s">
        <v>37</v>
      </c>
      <c r="K730" s="19">
        <v>88281</v>
      </c>
    </row>
    <row r="731" spans="1:11" x14ac:dyDescent="0.25">
      <c r="A731" s="20" t="s">
        <v>23</v>
      </c>
      <c r="B731" s="21" t="s">
        <v>55</v>
      </c>
      <c r="C731" s="20" t="s">
        <v>389</v>
      </c>
      <c r="D731" s="21" t="s">
        <v>390</v>
      </c>
      <c r="E731" s="21" t="s">
        <v>36</v>
      </c>
      <c r="F731" s="16">
        <v>1</v>
      </c>
      <c r="G731" s="17"/>
      <c r="H731" s="17">
        <f>+ROUND(F731*G731,2)</f>
        <v>0</v>
      </c>
      <c r="I731" s="18" t="s">
        <v>58</v>
      </c>
      <c r="J731" s="19" t="s">
        <v>37</v>
      </c>
      <c r="K731" s="19">
        <v>91380</v>
      </c>
    </row>
    <row r="732" spans="1:11" x14ac:dyDescent="0.25">
      <c r="A732" s="20" t="s">
        <v>23</v>
      </c>
      <c r="B732" s="21" t="s">
        <v>55</v>
      </c>
      <c r="C732" s="20" t="s">
        <v>391</v>
      </c>
      <c r="D732" s="21" t="s">
        <v>392</v>
      </c>
      <c r="E732" s="21" t="s">
        <v>36</v>
      </c>
      <c r="F732" s="16">
        <v>1</v>
      </c>
      <c r="G732" s="17"/>
      <c r="H732" s="17">
        <f>+ROUND(F732*G732,2)</f>
        <v>0</v>
      </c>
      <c r="I732" s="18" t="s">
        <v>58</v>
      </c>
      <c r="J732" s="19" t="s">
        <v>37</v>
      </c>
      <c r="K732" s="19">
        <v>91381</v>
      </c>
    </row>
    <row r="733" spans="1:11" x14ac:dyDescent="0.25">
      <c r="A733" s="20" t="s">
        <v>23</v>
      </c>
      <c r="B733" s="21" t="s">
        <v>55</v>
      </c>
      <c r="C733" s="20" t="s">
        <v>393</v>
      </c>
      <c r="D733" s="21" t="s">
        <v>394</v>
      </c>
      <c r="E733" s="21" t="s">
        <v>36</v>
      </c>
      <c r="F733" s="16">
        <v>1</v>
      </c>
      <c r="G733" s="17"/>
      <c r="H733" s="17">
        <f>+ROUND(F733*G733,2)</f>
        <v>0</v>
      </c>
      <c r="I733" s="18" t="s">
        <v>58</v>
      </c>
      <c r="J733" s="19" t="s">
        <v>37</v>
      </c>
      <c r="K733" s="19">
        <v>91382</v>
      </c>
    </row>
    <row r="734" spans="1:11" x14ac:dyDescent="0.25">
      <c r="A734" s="20" t="s">
        <v>23</v>
      </c>
      <c r="B734" s="21"/>
      <c r="C734" s="20"/>
      <c r="D734" s="21" t="s">
        <v>29</v>
      </c>
      <c r="E734" s="21" t="s">
        <v>30</v>
      </c>
      <c r="F734" s="16">
        <f>$H$8</f>
        <v>111.86</v>
      </c>
      <c r="G734" s="17"/>
      <c r="H734" s="17">
        <f>ROUND(F734*G734/100,2)</f>
        <v>0</v>
      </c>
      <c r="I734" s="18"/>
      <c r="J734" s="19"/>
      <c r="K734" s="19"/>
    </row>
    <row r="735" spans="1:11" x14ac:dyDescent="0.25">
      <c r="A735" s="20" t="s">
        <v>23</v>
      </c>
      <c r="B735" s="21"/>
      <c r="C735" s="20"/>
      <c r="D735" s="21" t="s">
        <v>31</v>
      </c>
      <c r="E735" s="21" t="s">
        <v>32</v>
      </c>
      <c r="F735" s="16"/>
      <c r="G735" s="17"/>
      <c r="H735" s="17">
        <f>SUMIF(Recodificada1!$H$730:$H$733,"&gt;0",Recodificada1!$H$730:$H$733)+$H$734</f>
        <v>0</v>
      </c>
      <c r="I735" s="18"/>
      <c r="J735" s="19"/>
      <c r="K735" s="19"/>
    </row>
    <row r="736" spans="1:11" x14ac:dyDescent="0.25">
      <c r="A736" s="20" t="s">
        <v>23</v>
      </c>
      <c r="B736" s="21"/>
      <c r="C736" s="20"/>
      <c r="D736" s="21" t="s">
        <v>6</v>
      </c>
      <c r="E736" s="21" t="s">
        <v>30</v>
      </c>
      <c r="F736" s="16">
        <f>$F$8</f>
        <v>24.18</v>
      </c>
      <c r="G736" s="17"/>
      <c r="H736" s="17">
        <f>+ROUND(H735*F736/100,2)</f>
        <v>0</v>
      </c>
      <c r="I736" s="18"/>
      <c r="J736" s="19"/>
      <c r="K736" s="19"/>
    </row>
    <row r="737" spans="1:11" x14ac:dyDescent="0.25">
      <c r="A737" s="20" t="s">
        <v>23</v>
      </c>
      <c r="B737" s="21"/>
      <c r="C737" s="20"/>
      <c r="D737" s="21" t="s">
        <v>33</v>
      </c>
      <c r="E737" s="21" t="s">
        <v>32</v>
      </c>
      <c r="F737" s="16"/>
      <c r="G737" s="17"/>
      <c r="H737" s="17">
        <f>+H735+H736</f>
        <v>0</v>
      </c>
      <c r="I737" s="18"/>
      <c r="J737" s="19"/>
      <c r="K737" s="19"/>
    </row>
    <row r="738" spans="1:11" x14ac:dyDescent="0.25">
      <c r="A738" s="6" t="s">
        <v>414</v>
      </c>
      <c r="B738" s="7" t="s">
        <v>415</v>
      </c>
      <c r="C738" s="6"/>
      <c r="D738" s="7"/>
      <c r="E738" s="7" t="s">
        <v>26</v>
      </c>
      <c r="F738" s="16" t="s">
        <v>20</v>
      </c>
      <c r="G738" s="17"/>
      <c r="H738" s="17"/>
      <c r="I738" s="18" t="s">
        <v>21</v>
      </c>
      <c r="J738" s="19" t="s">
        <v>37</v>
      </c>
      <c r="K738" s="19">
        <v>5928</v>
      </c>
    </row>
    <row r="739" spans="1:11" x14ac:dyDescent="0.25">
      <c r="A739" s="20" t="s">
        <v>23</v>
      </c>
      <c r="B739" s="21" t="s">
        <v>55</v>
      </c>
      <c r="C739" s="20" t="s">
        <v>416</v>
      </c>
      <c r="D739" s="21" t="s">
        <v>417</v>
      </c>
      <c r="E739" s="21" t="s">
        <v>36</v>
      </c>
      <c r="F739" s="16">
        <v>1</v>
      </c>
      <c r="G739" s="17"/>
      <c r="H739" s="17">
        <f t="shared" ref="H739:H744" si="4">+ROUND(F739*G739,2)</f>
        <v>0</v>
      </c>
      <c r="I739" s="18" t="s">
        <v>58</v>
      </c>
      <c r="J739" s="19" t="s">
        <v>37</v>
      </c>
      <c r="K739" s="19">
        <v>88286</v>
      </c>
    </row>
    <row r="740" spans="1:11" x14ac:dyDescent="0.25">
      <c r="A740" s="20" t="s">
        <v>23</v>
      </c>
      <c r="B740" s="21" t="s">
        <v>55</v>
      </c>
      <c r="C740" s="20" t="s">
        <v>418</v>
      </c>
      <c r="D740" s="21" t="s">
        <v>419</v>
      </c>
      <c r="E740" s="21" t="s">
        <v>36</v>
      </c>
      <c r="F740" s="16">
        <v>1</v>
      </c>
      <c r="G740" s="17"/>
      <c r="H740" s="17">
        <f t="shared" si="4"/>
        <v>0</v>
      </c>
      <c r="I740" s="18" t="s">
        <v>58</v>
      </c>
      <c r="J740" s="19" t="s">
        <v>37</v>
      </c>
      <c r="K740" s="19">
        <v>89259</v>
      </c>
    </row>
    <row r="741" spans="1:11" x14ac:dyDescent="0.25">
      <c r="A741" s="20" t="s">
        <v>23</v>
      </c>
      <c r="B741" s="21" t="s">
        <v>55</v>
      </c>
      <c r="C741" s="20" t="s">
        <v>420</v>
      </c>
      <c r="D741" s="21" t="s">
        <v>421</v>
      </c>
      <c r="E741" s="21" t="s">
        <v>36</v>
      </c>
      <c r="F741" s="16">
        <v>1</v>
      </c>
      <c r="G741" s="17"/>
      <c r="H741" s="17">
        <f t="shared" si="4"/>
        <v>0</v>
      </c>
      <c r="I741" s="18" t="s">
        <v>58</v>
      </c>
      <c r="J741" s="19" t="s">
        <v>37</v>
      </c>
      <c r="K741" s="19">
        <v>89260</v>
      </c>
    </row>
    <row r="742" spans="1:11" x14ac:dyDescent="0.25">
      <c r="A742" s="20" t="s">
        <v>23</v>
      </c>
      <c r="B742" s="21" t="s">
        <v>55</v>
      </c>
      <c r="C742" s="20" t="s">
        <v>422</v>
      </c>
      <c r="D742" s="21" t="s">
        <v>423</v>
      </c>
      <c r="E742" s="21" t="s">
        <v>36</v>
      </c>
      <c r="F742" s="16">
        <v>1</v>
      </c>
      <c r="G742" s="17"/>
      <c r="H742" s="17">
        <f t="shared" si="4"/>
        <v>0</v>
      </c>
      <c r="I742" s="18" t="s">
        <v>58</v>
      </c>
      <c r="J742" s="19" t="s">
        <v>37</v>
      </c>
      <c r="K742" s="19">
        <v>89262</v>
      </c>
    </row>
    <row r="743" spans="1:11" x14ac:dyDescent="0.25">
      <c r="A743" s="20" t="s">
        <v>23</v>
      </c>
      <c r="B743" s="21" t="s">
        <v>55</v>
      </c>
      <c r="C743" s="20" t="s">
        <v>424</v>
      </c>
      <c r="D743" s="21" t="s">
        <v>425</v>
      </c>
      <c r="E743" s="21" t="s">
        <v>36</v>
      </c>
      <c r="F743" s="16">
        <v>1</v>
      </c>
      <c r="G743" s="17"/>
      <c r="H743" s="17">
        <f t="shared" si="4"/>
        <v>0</v>
      </c>
      <c r="I743" s="18" t="s">
        <v>58</v>
      </c>
      <c r="J743" s="19" t="s">
        <v>37</v>
      </c>
      <c r="K743" s="19">
        <v>91466</v>
      </c>
    </row>
    <row r="744" spans="1:11" x14ac:dyDescent="0.25">
      <c r="A744" s="20" t="s">
        <v>23</v>
      </c>
      <c r="B744" s="21" t="s">
        <v>55</v>
      </c>
      <c r="C744" s="20" t="s">
        <v>426</v>
      </c>
      <c r="D744" s="21" t="s">
        <v>427</v>
      </c>
      <c r="E744" s="21" t="s">
        <v>36</v>
      </c>
      <c r="F744" s="16">
        <v>1</v>
      </c>
      <c r="G744" s="17"/>
      <c r="H744" s="17">
        <f t="shared" si="4"/>
        <v>0</v>
      </c>
      <c r="I744" s="18" t="s">
        <v>58</v>
      </c>
      <c r="J744" s="19" t="s">
        <v>37</v>
      </c>
      <c r="K744" s="19">
        <v>91467</v>
      </c>
    </row>
    <row r="745" spans="1:11" x14ac:dyDescent="0.25">
      <c r="A745" s="20" t="s">
        <v>23</v>
      </c>
      <c r="B745" s="21"/>
      <c r="C745" s="20"/>
      <c r="D745" s="21" t="s">
        <v>29</v>
      </c>
      <c r="E745" s="21" t="s">
        <v>30</v>
      </c>
      <c r="F745" s="16">
        <f>$H$8</f>
        <v>111.86</v>
      </c>
      <c r="G745" s="17"/>
      <c r="H745" s="17">
        <f>ROUND(F745*G745/100,2)</f>
        <v>0</v>
      </c>
      <c r="I745" s="18"/>
      <c r="J745" s="19"/>
      <c r="K745" s="19"/>
    </row>
    <row r="746" spans="1:11" x14ac:dyDescent="0.25">
      <c r="A746" s="20" t="s">
        <v>23</v>
      </c>
      <c r="B746" s="21"/>
      <c r="C746" s="20"/>
      <c r="D746" s="21" t="s">
        <v>31</v>
      </c>
      <c r="E746" s="21" t="s">
        <v>32</v>
      </c>
      <c r="F746" s="16"/>
      <c r="G746" s="17"/>
      <c r="H746" s="17">
        <f>SUMIF(Recodificada1!$H$739:$H$744,"&gt;0",Recodificada1!$H$739:$H$744)+$H$745</f>
        <v>0</v>
      </c>
      <c r="I746" s="18"/>
      <c r="J746" s="19"/>
      <c r="K746" s="19"/>
    </row>
    <row r="747" spans="1:11" x14ac:dyDescent="0.25">
      <c r="A747" s="20" t="s">
        <v>23</v>
      </c>
      <c r="B747" s="21"/>
      <c r="C747" s="20"/>
      <c r="D747" s="21" t="s">
        <v>6</v>
      </c>
      <c r="E747" s="21" t="s">
        <v>30</v>
      </c>
      <c r="F747" s="16">
        <f>$F$8</f>
        <v>24.18</v>
      </c>
      <c r="G747" s="17"/>
      <c r="H747" s="17">
        <f>+ROUND(H746*F747/100,2)</f>
        <v>0</v>
      </c>
      <c r="I747" s="18"/>
      <c r="J747" s="19"/>
      <c r="K747" s="19"/>
    </row>
    <row r="748" spans="1:11" x14ac:dyDescent="0.25">
      <c r="A748" s="20" t="s">
        <v>23</v>
      </c>
      <c r="B748" s="21"/>
      <c r="C748" s="20"/>
      <c r="D748" s="21" t="s">
        <v>33</v>
      </c>
      <c r="E748" s="21" t="s">
        <v>32</v>
      </c>
      <c r="F748" s="16"/>
      <c r="G748" s="17"/>
      <c r="H748" s="17">
        <f>+H746+H747</f>
        <v>0</v>
      </c>
      <c r="I748" s="18"/>
      <c r="J748" s="19"/>
      <c r="K748" s="19"/>
    </row>
    <row r="749" spans="1:11" x14ac:dyDescent="0.25">
      <c r="A749" s="6" t="s">
        <v>428</v>
      </c>
      <c r="B749" s="7" t="s">
        <v>417</v>
      </c>
      <c r="C749" s="6"/>
      <c r="D749" s="7"/>
      <c r="E749" s="7" t="s">
        <v>36</v>
      </c>
      <c r="F749" s="16" t="s">
        <v>20</v>
      </c>
      <c r="G749" s="17"/>
      <c r="H749" s="17"/>
      <c r="I749" s="18" t="s">
        <v>21</v>
      </c>
      <c r="J749" s="19" t="s">
        <v>37</v>
      </c>
      <c r="K749" s="19">
        <v>88286</v>
      </c>
    </row>
    <row r="750" spans="1:11" x14ac:dyDescent="0.25">
      <c r="A750" s="20" t="s">
        <v>23</v>
      </c>
      <c r="B750" s="21">
        <v>1</v>
      </c>
      <c r="C750" s="20" t="s">
        <v>429</v>
      </c>
      <c r="D750" s="21" t="s">
        <v>430</v>
      </c>
      <c r="E750" s="21" t="s">
        <v>36</v>
      </c>
      <c r="F750" s="16">
        <v>1</v>
      </c>
      <c r="G750" s="17"/>
      <c r="H750" s="17">
        <f>+ROUND(F750*G750,2)</f>
        <v>0</v>
      </c>
      <c r="I750" s="18" t="s">
        <v>40</v>
      </c>
      <c r="J750" s="19" t="s">
        <v>37</v>
      </c>
      <c r="K750" s="19">
        <v>4096</v>
      </c>
    </row>
    <row r="751" spans="1:11" x14ac:dyDescent="0.25">
      <c r="A751" s="20" t="s">
        <v>23</v>
      </c>
      <c r="B751" s="21">
        <v>5</v>
      </c>
      <c r="C751" s="20" t="s">
        <v>187</v>
      </c>
      <c r="D751" s="21" t="s">
        <v>188</v>
      </c>
      <c r="E751" s="21" t="s">
        <v>36</v>
      </c>
      <c r="F751" s="16">
        <v>1</v>
      </c>
      <c r="G751" s="17"/>
      <c r="H751" s="17">
        <f>+ROUND(F751*G751,2)</f>
        <v>0</v>
      </c>
      <c r="I751" s="18" t="s">
        <v>43</v>
      </c>
      <c r="J751" s="19" t="s">
        <v>37</v>
      </c>
      <c r="K751" s="19">
        <v>43464</v>
      </c>
    </row>
    <row r="752" spans="1:11" x14ac:dyDescent="0.25">
      <c r="A752" s="20" t="s">
        <v>23</v>
      </c>
      <c r="B752" s="21">
        <v>5</v>
      </c>
      <c r="C752" s="20" t="s">
        <v>189</v>
      </c>
      <c r="D752" s="21" t="s">
        <v>190</v>
      </c>
      <c r="E752" s="21" t="s">
        <v>36</v>
      </c>
      <c r="F752" s="16">
        <v>1</v>
      </c>
      <c r="G752" s="17"/>
      <c r="H752" s="17">
        <f>+ROUND(F752*G752,2)</f>
        <v>0</v>
      </c>
      <c r="I752" s="18" t="s">
        <v>43</v>
      </c>
      <c r="J752" s="19" t="s">
        <v>37</v>
      </c>
      <c r="K752" s="19">
        <v>43488</v>
      </c>
    </row>
    <row r="753" spans="1:11" x14ac:dyDescent="0.25">
      <c r="A753" s="20" t="s">
        <v>23</v>
      </c>
      <c r="B753" s="21">
        <v>4</v>
      </c>
      <c r="C753" s="20" t="s">
        <v>46</v>
      </c>
      <c r="D753" s="21" t="s">
        <v>47</v>
      </c>
      <c r="E753" s="21" t="s">
        <v>36</v>
      </c>
      <c r="F753" s="16">
        <v>1</v>
      </c>
      <c r="G753" s="17"/>
      <c r="H753" s="17">
        <f>+ROUND(F753*G753,2)</f>
        <v>0</v>
      </c>
      <c r="I753" s="18" t="s">
        <v>48</v>
      </c>
      <c r="J753" s="19" t="s">
        <v>37</v>
      </c>
      <c r="K753" s="19">
        <v>37370</v>
      </c>
    </row>
    <row r="754" spans="1:11" x14ac:dyDescent="0.25">
      <c r="A754" s="20" t="s">
        <v>23</v>
      </c>
      <c r="B754" s="21">
        <v>4</v>
      </c>
      <c r="C754" s="20" t="s">
        <v>49</v>
      </c>
      <c r="D754" s="21" t="s">
        <v>50</v>
      </c>
      <c r="E754" s="21" t="s">
        <v>36</v>
      </c>
      <c r="F754" s="16">
        <v>1</v>
      </c>
      <c r="G754" s="17"/>
      <c r="H754" s="17">
        <f>+ROUND(F754*G754,2)</f>
        <v>0</v>
      </c>
      <c r="I754" s="18" t="s">
        <v>48</v>
      </c>
      <c r="J754" s="19" t="s">
        <v>37</v>
      </c>
      <c r="K754" s="19">
        <v>37371</v>
      </c>
    </row>
    <row r="755" spans="1:11" x14ac:dyDescent="0.25">
      <c r="A755" s="20" t="s">
        <v>23</v>
      </c>
      <c r="B755" s="21">
        <v>4</v>
      </c>
      <c r="C755" s="20" t="s">
        <v>51</v>
      </c>
      <c r="D755" s="21" t="s">
        <v>52</v>
      </c>
      <c r="E755" s="21" t="s">
        <v>36</v>
      </c>
      <c r="F755" s="16">
        <v>1</v>
      </c>
      <c r="G755" s="17"/>
      <c r="H755" s="17">
        <f>+ROUND(F755*G755,2)</f>
        <v>0</v>
      </c>
      <c r="I755" s="18" t="s">
        <v>48</v>
      </c>
      <c r="J755" s="19" t="s">
        <v>37</v>
      </c>
      <c r="K755" s="19">
        <v>37372</v>
      </c>
    </row>
    <row r="756" spans="1:11" x14ac:dyDescent="0.25">
      <c r="A756" s="20" t="s">
        <v>23</v>
      </c>
      <c r="B756" s="21">
        <v>4</v>
      </c>
      <c r="C756" s="20" t="s">
        <v>53</v>
      </c>
      <c r="D756" s="21" t="s">
        <v>54</v>
      </c>
      <c r="E756" s="21" t="s">
        <v>36</v>
      </c>
      <c r="F756" s="16">
        <v>1</v>
      </c>
      <c r="G756" s="17"/>
      <c r="H756" s="17">
        <f>+ROUND(F756*G756,2)</f>
        <v>0</v>
      </c>
      <c r="I756" s="18" t="s">
        <v>48</v>
      </c>
      <c r="J756" s="19" t="s">
        <v>37</v>
      </c>
      <c r="K756" s="19">
        <v>37373</v>
      </c>
    </row>
    <row r="757" spans="1:11" x14ac:dyDescent="0.25">
      <c r="A757" s="20" t="s">
        <v>23</v>
      </c>
      <c r="B757" s="21" t="s">
        <v>55</v>
      </c>
      <c r="C757" s="20" t="s">
        <v>431</v>
      </c>
      <c r="D757" s="21" t="s">
        <v>432</v>
      </c>
      <c r="E757" s="21" t="s">
        <v>36</v>
      </c>
      <c r="F757" s="16">
        <v>1</v>
      </c>
      <c r="G757" s="17"/>
      <c r="H757" s="17">
        <f>+ROUND(F757*G757,2)</f>
        <v>0</v>
      </c>
      <c r="I757" s="18" t="s">
        <v>58</v>
      </c>
      <c r="J757" s="19" t="s">
        <v>37</v>
      </c>
      <c r="K757" s="19">
        <v>95351</v>
      </c>
    </row>
    <row r="758" spans="1:11" x14ac:dyDescent="0.25">
      <c r="A758" s="20" t="s">
        <v>23</v>
      </c>
      <c r="B758" s="21"/>
      <c r="C758" s="20"/>
      <c r="D758" s="21" t="s">
        <v>29</v>
      </c>
      <c r="E758" s="21" t="s">
        <v>30</v>
      </c>
      <c r="F758" s="16">
        <f>$H$8</f>
        <v>111.86</v>
      </c>
      <c r="G758" s="17"/>
      <c r="H758" s="17">
        <f>ROUND(F758*G758/100,2)</f>
        <v>0</v>
      </c>
      <c r="I758" s="18"/>
      <c r="J758" s="19"/>
      <c r="K758" s="19"/>
    </row>
    <row r="759" spans="1:11" x14ac:dyDescent="0.25">
      <c r="A759" s="20" t="s">
        <v>23</v>
      </c>
      <c r="B759" s="21"/>
      <c r="C759" s="20"/>
      <c r="D759" s="21" t="s">
        <v>31</v>
      </c>
      <c r="E759" s="21" t="s">
        <v>32</v>
      </c>
      <c r="F759" s="16"/>
      <c r="G759" s="17"/>
      <c r="H759" s="17">
        <f>SUMIF(Recodificada1!$H$750:$H$757,"&gt;0",Recodificada1!$H$750:$H$757)+$H$758</f>
        <v>0</v>
      </c>
      <c r="I759" s="18"/>
      <c r="J759" s="19"/>
      <c r="K759" s="19"/>
    </row>
    <row r="760" spans="1:11" x14ac:dyDescent="0.25">
      <c r="A760" s="20" t="s">
        <v>23</v>
      </c>
      <c r="B760" s="21"/>
      <c r="C760" s="20"/>
      <c r="D760" s="21" t="s">
        <v>6</v>
      </c>
      <c r="E760" s="21" t="s">
        <v>30</v>
      </c>
      <c r="F760" s="16">
        <f>$F$8</f>
        <v>24.18</v>
      </c>
      <c r="G760" s="17"/>
      <c r="H760" s="17">
        <f>+ROUND(H759*F760/100,2)</f>
        <v>0</v>
      </c>
      <c r="I760" s="18"/>
      <c r="J760" s="19"/>
      <c r="K760" s="19"/>
    </row>
    <row r="761" spans="1:11" x14ac:dyDescent="0.25">
      <c r="A761" s="20" t="s">
        <v>23</v>
      </c>
      <c r="B761" s="21"/>
      <c r="C761" s="20"/>
      <c r="D761" s="21" t="s">
        <v>33</v>
      </c>
      <c r="E761" s="21" t="s">
        <v>32</v>
      </c>
      <c r="F761" s="16"/>
      <c r="G761" s="17"/>
      <c r="H761" s="17">
        <f>+H759+H760</f>
        <v>0</v>
      </c>
      <c r="I761" s="18"/>
      <c r="J761" s="19"/>
      <c r="K761" s="19"/>
    </row>
    <row r="762" spans="1:11" x14ac:dyDescent="0.25">
      <c r="A762" s="6" t="s">
        <v>433</v>
      </c>
      <c r="B762" s="7" t="s">
        <v>432</v>
      </c>
      <c r="C762" s="6"/>
      <c r="D762" s="7"/>
      <c r="E762" s="7" t="s">
        <v>36</v>
      </c>
      <c r="F762" s="16" t="s">
        <v>20</v>
      </c>
      <c r="G762" s="17"/>
      <c r="H762" s="17"/>
      <c r="I762" s="18" t="s">
        <v>21</v>
      </c>
      <c r="J762" s="19" t="s">
        <v>37</v>
      </c>
      <c r="K762" s="19">
        <v>95351</v>
      </c>
    </row>
    <row r="763" spans="1:11" x14ac:dyDescent="0.25">
      <c r="A763" s="20" t="s">
        <v>23</v>
      </c>
      <c r="B763" s="21">
        <v>1</v>
      </c>
      <c r="C763" s="20" t="s">
        <v>429</v>
      </c>
      <c r="D763" s="21" t="s">
        <v>430</v>
      </c>
      <c r="E763" s="21" t="s">
        <v>36</v>
      </c>
      <c r="F763" s="16">
        <v>1.3299999999999999E-2</v>
      </c>
      <c r="G763" s="17"/>
      <c r="H763" s="17">
        <f>+ROUND(F763*G763,2)</f>
        <v>0</v>
      </c>
      <c r="I763" s="18" t="s">
        <v>40</v>
      </c>
      <c r="J763" s="19" t="s">
        <v>37</v>
      </c>
      <c r="K763" s="19">
        <v>4096</v>
      </c>
    </row>
    <row r="764" spans="1:11" x14ac:dyDescent="0.25">
      <c r="A764" s="20" t="s">
        <v>23</v>
      </c>
      <c r="B764" s="21"/>
      <c r="C764" s="20"/>
      <c r="D764" s="21" t="s">
        <v>29</v>
      </c>
      <c r="E764" s="21" t="s">
        <v>30</v>
      </c>
      <c r="F764" s="16">
        <f>$H$8</f>
        <v>111.86</v>
      </c>
      <c r="G764" s="17"/>
      <c r="H764" s="17">
        <f>ROUND(F764*G764/100,2)</f>
        <v>0</v>
      </c>
      <c r="I764" s="18"/>
      <c r="J764" s="19"/>
      <c r="K764" s="19"/>
    </row>
    <row r="765" spans="1:11" x14ac:dyDescent="0.25">
      <c r="A765" s="20" t="s">
        <v>23</v>
      </c>
      <c r="B765" s="21"/>
      <c r="C765" s="20"/>
      <c r="D765" s="21" t="s">
        <v>31</v>
      </c>
      <c r="E765" s="21" t="s">
        <v>32</v>
      </c>
      <c r="F765" s="16"/>
      <c r="G765" s="17"/>
      <c r="H765" s="17">
        <f>SUMIF(Recodificada1!$H$763:$H$763,"&gt;0",Recodificada1!$H$763:$H$763)+$H$764</f>
        <v>0</v>
      </c>
      <c r="I765" s="18"/>
      <c r="J765" s="19"/>
      <c r="K765" s="19"/>
    </row>
    <row r="766" spans="1:11" x14ac:dyDescent="0.25">
      <c r="A766" s="20" t="s">
        <v>23</v>
      </c>
      <c r="B766" s="21"/>
      <c r="C766" s="20"/>
      <c r="D766" s="21" t="s">
        <v>6</v>
      </c>
      <c r="E766" s="21" t="s">
        <v>30</v>
      </c>
      <c r="F766" s="16">
        <f>$F$8</f>
        <v>24.18</v>
      </c>
      <c r="G766" s="17"/>
      <c r="H766" s="17">
        <f>+ROUND(H765*F766/100,2)</f>
        <v>0</v>
      </c>
      <c r="I766" s="18"/>
      <c r="J766" s="19"/>
      <c r="K766" s="19"/>
    </row>
    <row r="767" spans="1:11" x14ac:dyDescent="0.25">
      <c r="A767" s="20" t="s">
        <v>23</v>
      </c>
      <c r="B767" s="21"/>
      <c r="C767" s="20"/>
      <c r="D767" s="21" t="s">
        <v>33</v>
      </c>
      <c r="E767" s="21" t="s">
        <v>32</v>
      </c>
      <c r="F767" s="16"/>
      <c r="G767" s="17"/>
      <c r="H767" s="17">
        <f>+H765+H766</f>
        <v>0</v>
      </c>
      <c r="I767" s="18"/>
      <c r="J767" s="19"/>
      <c r="K767" s="19"/>
    </row>
    <row r="768" spans="1:11" x14ac:dyDescent="0.25">
      <c r="A768" s="6" t="s">
        <v>434</v>
      </c>
      <c r="B768" s="7" t="s">
        <v>419</v>
      </c>
      <c r="C768" s="6"/>
      <c r="D768" s="7"/>
      <c r="E768" s="7" t="s">
        <v>36</v>
      </c>
      <c r="F768" s="16" t="s">
        <v>20</v>
      </c>
      <c r="G768" s="17"/>
      <c r="H768" s="17"/>
      <c r="I768" s="18" t="s">
        <v>21</v>
      </c>
      <c r="J768" s="19" t="s">
        <v>37</v>
      </c>
      <c r="K768" s="19">
        <v>89259</v>
      </c>
    </row>
    <row r="769" spans="1:11" x14ac:dyDescent="0.25">
      <c r="A769" s="20" t="s">
        <v>23</v>
      </c>
      <c r="B769" s="21">
        <v>3</v>
      </c>
      <c r="C769" s="20" t="s">
        <v>435</v>
      </c>
      <c r="D769" s="21" t="s">
        <v>436</v>
      </c>
      <c r="E769" s="21" t="s">
        <v>197</v>
      </c>
      <c r="F769" s="16">
        <v>5.5099999999999998E-5</v>
      </c>
      <c r="G769" s="17"/>
      <c r="H769" s="17">
        <f>+ROUND(F769*G769,2)</f>
        <v>0</v>
      </c>
      <c r="I769" s="18" t="s">
        <v>27</v>
      </c>
      <c r="J769" s="19" t="s">
        <v>37</v>
      </c>
      <c r="K769" s="19">
        <v>3363</v>
      </c>
    </row>
    <row r="770" spans="1:11" x14ac:dyDescent="0.25">
      <c r="A770" s="20" t="s">
        <v>23</v>
      </c>
      <c r="B770" s="21">
        <v>3</v>
      </c>
      <c r="C770" s="20" t="s">
        <v>437</v>
      </c>
      <c r="D770" s="21" t="s">
        <v>438</v>
      </c>
      <c r="E770" s="21" t="s">
        <v>197</v>
      </c>
      <c r="F770" s="16">
        <v>3.43E-5</v>
      </c>
      <c r="G770" s="17"/>
      <c r="H770" s="17">
        <f>+ROUND(F770*G770,2)</f>
        <v>0</v>
      </c>
      <c r="I770" s="18" t="s">
        <v>27</v>
      </c>
      <c r="J770" s="19" t="s">
        <v>37</v>
      </c>
      <c r="K770" s="19">
        <v>37752</v>
      </c>
    </row>
    <row r="771" spans="1:11" x14ac:dyDescent="0.25">
      <c r="A771" s="20" t="s">
        <v>23</v>
      </c>
      <c r="B771" s="21"/>
      <c r="C771" s="20"/>
      <c r="D771" s="21" t="s">
        <v>29</v>
      </c>
      <c r="E771" s="21" t="s">
        <v>30</v>
      </c>
      <c r="F771" s="16">
        <f>$H$8</f>
        <v>111.86</v>
      </c>
      <c r="G771" s="17"/>
      <c r="H771" s="17">
        <f>ROUND(F771*G771/100,2)</f>
        <v>0</v>
      </c>
      <c r="I771" s="18"/>
      <c r="J771" s="19"/>
      <c r="K771" s="19"/>
    </row>
    <row r="772" spans="1:11" x14ac:dyDescent="0.25">
      <c r="A772" s="20" t="s">
        <v>23</v>
      </c>
      <c r="B772" s="21"/>
      <c r="C772" s="20"/>
      <c r="D772" s="21" t="s">
        <v>31</v>
      </c>
      <c r="E772" s="21" t="s">
        <v>32</v>
      </c>
      <c r="F772" s="16"/>
      <c r="G772" s="17"/>
      <c r="H772" s="17">
        <f>SUMIF(Recodificada1!$H$769:$H$770,"&gt;0",Recodificada1!$H$769:$H$770)+$H$771</f>
        <v>0</v>
      </c>
      <c r="I772" s="18"/>
      <c r="J772" s="19"/>
      <c r="K772" s="19"/>
    </row>
    <row r="773" spans="1:11" x14ac:dyDescent="0.25">
      <c r="A773" s="20" t="s">
        <v>23</v>
      </c>
      <c r="B773" s="21"/>
      <c r="C773" s="20"/>
      <c r="D773" s="21" t="s">
        <v>6</v>
      </c>
      <c r="E773" s="21" t="s">
        <v>30</v>
      </c>
      <c r="F773" s="16">
        <f>$F$8</f>
        <v>24.18</v>
      </c>
      <c r="G773" s="17"/>
      <c r="H773" s="17">
        <f>+ROUND(H772*F773/100,2)</f>
        <v>0</v>
      </c>
      <c r="I773" s="18"/>
      <c r="J773" s="19"/>
      <c r="K773" s="19"/>
    </row>
    <row r="774" spans="1:11" x14ac:dyDescent="0.25">
      <c r="A774" s="20" t="s">
        <v>23</v>
      </c>
      <c r="B774" s="21"/>
      <c r="C774" s="20"/>
      <c r="D774" s="21" t="s">
        <v>33</v>
      </c>
      <c r="E774" s="21" t="s">
        <v>32</v>
      </c>
      <c r="F774" s="16"/>
      <c r="G774" s="17"/>
      <c r="H774" s="17">
        <f>+H772+H773</f>
        <v>0</v>
      </c>
      <c r="I774" s="18"/>
      <c r="J774" s="19"/>
      <c r="K774" s="19"/>
    </row>
    <row r="775" spans="1:11" x14ac:dyDescent="0.25">
      <c r="A775" s="6" t="s">
        <v>439</v>
      </c>
      <c r="B775" s="7" t="s">
        <v>421</v>
      </c>
      <c r="C775" s="6"/>
      <c r="D775" s="7"/>
      <c r="E775" s="7" t="s">
        <v>36</v>
      </c>
      <c r="F775" s="16" t="s">
        <v>20</v>
      </c>
      <c r="G775" s="17"/>
      <c r="H775" s="17"/>
      <c r="I775" s="18" t="s">
        <v>21</v>
      </c>
      <c r="J775" s="19" t="s">
        <v>37</v>
      </c>
      <c r="K775" s="19">
        <v>89260</v>
      </c>
    </row>
    <row r="776" spans="1:11" x14ac:dyDescent="0.25">
      <c r="A776" s="20" t="s">
        <v>23</v>
      </c>
      <c r="B776" s="21">
        <v>3</v>
      </c>
      <c r="C776" s="20" t="s">
        <v>435</v>
      </c>
      <c r="D776" s="21" t="s">
        <v>436</v>
      </c>
      <c r="E776" s="21" t="s">
        <v>197</v>
      </c>
      <c r="F776" s="16">
        <v>7.3000000000000004E-6</v>
      </c>
      <c r="G776" s="17"/>
      <c r="H776" s="17">
        <f>+ROUND(F776*G776,2)</f>
        <v>0</v>
      </c>
      <c r="I776" s="18" t="s">
        <v>27</v>
      </c>
      <c r="J776" s="19" t="s">
        <v>37</v>
      </c>
      <c r="K776" s="19">
        <v>3363</v>
      </c>
    </row>
    <row r="777" spans="1:11" x14ac:dyDescent="0.25">
      <c r="A777" s="20" t="s">
        <v>23</v>
      </c>
      <c r="B777" s="21">
        <v>3</v>
      </c>
      <c r="C777" s="20" t="s">
        <v>437</v>
      </c>
      <c r="D777" s="21" t="s">
        <v>438</v>
      </c>
      <c r="E777" s="21" t="s">
        <v>197</v>
      </c>
      <c r="F777" s="16">
        <v>7.1999999999999997E-6</v>
      </c>
      <c r="G777" s="17"/>
      <c r="H777" s="17">
        <f>+ROUND(F777*G777,2)</f>
        <v>0</v>
      </c>
      <c r="I777" s="18" t="s">
        <v>27</v>
      </c>
      <c r="J777" s="19" t="s">
        <v>37</v>
      </c>
      <c r="K777" s="19">
        <v>37752</v>
      </c>
    </row>
    <row r="778" spans="1:11" x14ac:dyDescent="0.25">
      <c r="A778" s="20" t="s">
        <v>23</v>
      </c>
      <c r="B778" s="21"/>
      <c r="C778" s="20"/>
      <c r="D778" s="21" t="s">
        <v>29</v>
      </c>
      <c r="E778" s="21" t="s">
        <v>30</v>
      </c>
      <c r="F778" s="16">
        <f>$H$8</f>
        <v>111.86</v>
      </c>
      <c r="G778" s="17"/>
      <c r="H778" s="17">
        <f>ROUND(F778*G778/100,2)</f>
        <v>0</v>
      </c>
      <c r="I778" s="18"/>
      <c r="J778" s="19"/>
      <c r="K778" s="19"/>
    </row>
    <row r="779" spans="1:11" x14ac:dyDescent="0.25">
      <c r="A779" s="20" t="s">
        <v>23</v>
      </c>
      <c r="B779" s="21"/>
      <c r="C779" s="20"/>
      <c r="D779" s="21" t="s">
        <v>31</v>
      </c>
      <c r="E779" s="21" t="s">
        <v>32</v>
      </c>
      <c r="F779" s="16"/>
      <c r="G779" s="17"/>
      <c r="H779" s="17">
        <f>SUMIF(Recodificada1!$H$776:$H$777,"&gt;0",Recodificada1!$H$776:$H$777)+$H$778</f>
        <v>0</v>
      </c>
      <c r="I779" s="18"/>
      <c r="J779" s="19"/>
      <c r="K779" s="19"/>
    </row>
    <row r="780" spans="1:11" x14ac:dyDescent="0.25">
      <c r="A780" s="20" t="s">
        <v>23</v>
      </c>
      <c r="B780" s="21"/>
      <c r="C780" s="20"/>
      <c r="D780" s="21" t="s">
        <v>6</v>
      </c>
      <c r="E780" s="21" t="s">
        <v>30</v>
      </c>
      <c r="F780" s="16">
        <f>$F$8</f>
        <v>24.18</v>
      </c>
      <c r="G780" s="17"/>
      <c r="H780" s="17">
        <f>+ROUND(H779*F780/100,2)</f>
        <v>0</v>
      </c>
      <c r="I780" s="18"/>
      <c r="J780" s="19"/>
      <c r="K780" s="19"/>
    </row>
    <row r="781" spans="1:11" x14ac:dyDescent="0.25">
      <c r="A781" s="20" t="s">
        <v>23</v>
      </c>
      <c r="B781" s="21"/>
      <c r="C781" s="20"/>
      <c r="D781" s="21" t="s">
        <v>33</v>
      </c>
      <c r="E781" s="21" t="s">
        <v>32</v>
      </c>
      <c r="F781" s="16"/>
      <c r="G781" s="17"/>
      <c r="H781" s="17">
        <f>+H779+H780</f>
        <v>0</v>
      </c>
      <c r="I781" s="18"/>
      <c r="J781" s="19"/>
      <c r="K781" s="19"/>
    </row>
    <row r="782" spans="1:11" x14ac:dyDescent="0.25">
      <c r="A782" s="6" t="s">
        <v>440</v>
      </c>
      <c r="B782" s="7" t="s">
        <v>423</v>
      </c>
      <c r="C782" s="6"/>
      <c r="D782" s="7"/>
      <c r="E782" s="7" t="s">
        <v>36</v>
      </c>
      <c r="F782" s="16" t="s">
        <v>20</v>
      </c>
      <c r="G782" s="17"/>
      <c r="H782" s="17"/>
      <c r="I782" s="18" t="s">
        <v>21</v>
      </c>
      <c r="J782" s="19" t="s">
        <v>37</v>
      </c>
      <c r="K782" s="19">
        <v>89262</v>
      </c>
    </row>
    <row r="783" spans="1:11" x14ac:dyDescent="0.25">
      <c r="A783" s="20" t="s">
        <v>23</v>
      </c>
      <c r="B783" s="21">
        <v>3</v>
      </c>
      <c r="C783" s="20" t="s">
        <v>435</v>
      </c>
      <c r="D783" s="21" t="s">
        <v>436</v>
      </c>
      <c r="E783" s="21" t="s">
        <v>197</v>
      </c>
      <c r="F783" s="16">
        <v>6.8899999999999994E-5</v>
      </c>
      <c r="G783" s="17"/>
      <c r="H783" s="17">
        <f>+ROUND(F783*G783,2)</f>
        <v>0</v>
      </c>
      <c r="I783" s="18" t="s">
        <v>27</v>
      </c>
      <c r="J783" s="19" t="s">
        <v>37</v>
      </c>
      <c r="K783" s="19">
        <v>3363</v>
      </c>
    </row>
    <row r="784" spans="1:11" x14ac:dyDescent="0.25">
      <c r="A784" s="20" t="s">
        <v>23</v>
      </c>
      <c r="B784" s="21">
        <v>3</v>
      </c>
      <c r="C784" s="20" t="s">
        <v>437</v>
      </c>
      <c r="D784" s="21" t="s">
        <v>438</v>
      </c>
      <c r="E784" s="21" t="s">
        <v>197</v>
      </c>
      <c r="F784" s="16">
        <v>6.4300000000000004E-5</v>
      </c>
      <c r="G784" s="17"/>
      <c r="H784" s="17">
        <f>+ROUND(F784*G784,2)</f>
        <v>0</v>
      </c>
      <c r="I784" s="18" t="s">
        <v>27</v>
      </c>
      <c r="J784" s="19" t="s">
        <v>37</v>
      </c>
      <c r="K784" s="19">
        <v>37752</v>
      </c>
    </row>
    <row r="785" spans="1:11" x14ac:dyDescent="0.25">
      <c r="A785" s="20" t="s">
        <v>23</v>
      </c>
      <c r="B785" s="21"/>
      <c r="C785" s="20"/>
      <c r="D785" s="21" t="s">
        <v>29</v>
      </c>
      <c r="E785" s="21" t="s">
        <v>30</v>
      </c>
      <c r="F785" s="16">
        <f>$H$8</f>
        <v>111.86</v>
      </c>
      <c r="G785" s="17"/>
      <c r="H785" s="17">
        <f>ROUND(F785*G785/100,2)</f>
        <v>0</v>
      </c>
      <c r="I785" s="18"/>
      <c r="J785" s="19"/>
      <c r="K785" s="19"/>
    </row>
    <row r="786" spans="1:11" x14ac:dyDescent="0.25">
      <c r="A786" s="20" t="s">
        <v>23</v>
      </c>
      <c r="B786" s="21"/>
      <c r="C786" s="20"/>
      <c r="D786" s="21" t="s">
        <v>31</v>
      </c>
      <c r="E786" s="21" t="s">
        <v>32</v>
      </c>
      <c r="F786" s="16"/>
      <c r="G786" s="17"/>
      <c r="H786" s="17">
        <f>SUMIF(Recodificada1!$H$783:$H$784,"&gt;0",Recodificada1!$H$783:$H$784)+$H$785</f>
        <v>0</v>
      </c>
      <c r="I786" s="18"/>
      <c r="J786" s="19"/>
      <c r="K786" s="19"/>
    </row>
    <row r="787" spans="1:11" x14ac:dyDescent="0.25">
      <c r="A787" s="20" t="s">
        <v>23</v>
      </c>
      <c r="B787" s="21"/>
      <c r="C787" s="20"/>
      <c r="D787" s="21" t="s">
        <v>6</v>
      </c>
      <c r="E787" s="21" t="s">
        <v>30</v>
      </c>
      <c r="F787" s="16">
        <f>$F$8</f>
        <v>24.18</v>
      </c>
      <c r="G787" s="17"/>
      <c r="H787" s="17">
        <f>+ROUND(H786*F787/100,2)</f>
        <v>0</v>
      </c>
      <c r="I787" s="18"/>
      <c r="J787" s="19"/>
      <c r="K787" s="19"/>
    </row>
    <row r="788" spans="1:11" x14ac:dyDescent="0.25">
      <c r="A788" s="20" t="s">
        <v>23</v>
      </c>
      <c r="B788" s="21"/>
      <c r="C788" s="20"/>
      <c r="D788" s="21" t="s">
        <v>33</v>
      </c>
      <c r="E788" s="21" t="s">
        <v>32</v>
      </c>
      <c r="F788" s="16"/>
      <c r="G788" s="17"/>
      <c r="H788" s="17">
        <f>+H786+H787</f>
        <v>0</v>
      </c>
      <c r="I788" s="18"/>
      <c r="J788" s="19"/>
      <c r="K788" s="19"/>
    </row>
    <row r="789" spans="1:11" x14ac:dyDescent="0.25">
      <c r="A789" s="6" t="s">
        <v>441</v>
      </c>
      <c r="B789" s="7" t="s">
        <v>425</v>
      </c>
      <c r="C789" s="6"/>
      <c r="D789" s="7"/>
      <c r="E789" s="7" t="s">
        <v>36</v>
      </c>
      <c r="F789" s="16" t="s">
        <v>20</v>
      </c>
      <c r="G789" s="17"/>
      <c r="H789" s="17"/>
      <c r="I789" s="18" t="s">
        <v>21</v>
      </c>
      <c r="J789" s="19" t="s">
        <v>37</v>
      </c>
      <c r="K789" s="19">
        <v>91466</v>
      </c>
    </row>
    <row r="790" spans="1:11" x14ac:dyDescent="0.25">
      <c r="A790" s="20" t="s">
        <v>23</v>
      </c>
      <c r="B790" s="21">
        <v>3</v>
      </c>
      <c r="C790" s="20" t="s">
        <v>435</v>
      </c>
      <c r="D790" s="21" t="s">
        <v>436</v>
      </c>
      <c r="E790" s="21" t="s">
        <v>197</v>
      </c>
      <c r="F790" s="16">
        <v>5.8000000000000004E-6</v>
      </c>
      <c r="G790" s="17"/>
      <c r="H790" s="17">
        <f>+ROUND(F790*G790,2)</f>
        <v>0</v>
      </c>
      <c r="I790" s="18" t="s">
        <v>27</v>
      </c>
      <c r="J790" s="19" t="s">
        <v>37</v>
      </c>
      <c r="K790" s="19">
        <v>3363</v>
      </c>
    </row>
    <row r="791" spans="1:11" x14ac:dyDescent="0.25">
      <c r="A791" s="20" t="s">
        <v>23</v>
      </c>
      <c r="B791" s="21">
        <v>3</v>
      </c>
      <c r="C791" s="20" t="s">
        <v>437</v>
      </c>
      <c r="D791" s="21" t="s">
        <v>438</v>
      </c>
      <c r="E791" s="21" t="s">
        <v>197</v>
      </c>
      <c r="F791" s="16">
        <v>5.6999999999999996E-6</v>
      </c>
      <c r="G791" s="17"/>
      <c r="H791" s="17">
        <f>+ROUND(F791*G791,2)</f>
        <v>0</v>
      </c>
      <c r="I791" s="18" t="s">
        <v>27</v>
      </c>
      <c r="J791" s="19" t="s">
        <v>37</v>
      </c>
      <c r="K791" s="19">
        <v>37752</v>
      </c>
    </row>
    <row r="792" spans="1:11" x14ac:dyDescent="0.25">
      <c r="A792" s="20" t="s">
        <v>23</v>
      </c>
      <c r="B792" s="21"/>
      <c r="C792" s="20"/>
      <c r="D792" s="21" t="s">
        <v>29</v>
      </c>
      <c r="E792" s="21" t="s">
        <v>30</v>
      </c>
      <c r="F792" s="16">
        <f>$H$8</f>
        <v>111.86</v>
      </c>
      <c r="G792" s="17"/>
      <c r="H792" s="17">
        <f>ROUND(F792*G792/100,2)</f>
        <v>0</v>
      </c>
      <c r="I792" s="18"/>
      <c r="J792" s="19"/>
      <c r="K792" s="19"/>
    </row>
    <row r="793" spans="1:11" x14ac:dyDescent="0.25">
      <c r="A793" s="20" t="s">
        <v>23</v>
      </c>
      <c r="B793" s="21"/>
      <c r="C793" s="20"/>
      <c r="D793" s="21" t="s">
        <v>31</v>
      </c>
      <c r="E793" s="21" t="s">
        <v>32</v>
      </c>
      <c r="F793" s="16"/>
      <c r="G793" s="17"/>
      <c r="H793" s="17">
        <f>SUMIF(Recodificada1!$H$790:$H$791,"&gt;0",Recodificada1!$H$790:$H$791)+$H$792</f>
        <v>0</v>
      </c>
      <c r="I793" s="18"/>
      <c r="J793" s="19"/>
      <c r="K793" s="19"/>
    </row>
    <row r="794" spans="1:11" x14ac:dyDescent="0.25">
      <c r="A794" s="20" t="s">
        <v>23</v>
      </c>
      <c r="B794" s="21"/>
      <c r="C794" s="20"/>
      <c r="D794" s="21" t="s">
        <v>6</v>
      </c>
      <c r="E794" s="21" t="s">
        <v>30</v>
      </c>
      <c r="F794" s="16">
        <f>$F$8</f>
        <v>24.18</v>
      </c>
      <c r="G794" s="17"/>
      <c r="H794" s="17">
        <f>+ROUND(H793*F794/100,2)</f>
        <v>0</v>
      </c>
      <c r="I794" s="18"/>
      <c r="J794" s="19"/>
      <c r="K794" s="19"/>
    </row>
    <row r="795" spans="1:11" x14ac:dyDescent="0.25">
      <c r="A795" s="20" t="s">
        <v>23</v>
      </c>
      <c r="B795" s="21"/>
      <c r="C795" s="20"/>
      <c r="D795" s="21" t="s">
        <v>33</v>
      </c>
      <c r="E795" s="21" t="s">
        <v>32</v>
      </c>
      <c r="F795" s="16"/>
      <c r="G795" s="17"/>
      <c r="H795" s="17">
        <f>+H793+H794</f>
        <v>0</v>
      </c>
      <c r="I795" s="18"/>
      <c r="J795" s="19"/>
      <c r="K795" s="19"/>
    </row>
    <row r="796" spans="1:11" x14ac:dyDescent="0.25">
      <c r="A796" s="6" t="s">
        <v>442</v>
      </c>
      <c r="B796" s="7" t="s">
        <v>427</v>
      </c>
      <c r="C796" s="6"/>
      <c r="D796" s="7"/>
      <c r="E796" s="7" t="s">
        <v>36</v>
      </c>
      <c r="F796" s="16" t="s">
        <v>20</v>
      </c>
      <c r="G796" s="17"/>
      <c r="H796" s="17"/>
      <c r="I796" s="18" t="s">
        <v>21</v>
      </c>
      <c r="J796" s="19" t="s">
        <v>37</v>
      </c>
      <c r="K796" s="19">
        <v>91467</v>
      </c>
    </row>
    <row r="797" spans="1:11" x14ac:dyDescent="0.25">
      <c r="A797" s="20" t="s">
        <v>23</v>
      </c>
      <c r="B797" s="21">
        <v>2</v>
      </c>
      <c r="C797" s="20" t="s">
        <v>202</v>
      </c>
      <c r="D797" s="21" t="s">
        <v>203</v>
      </c>
      <c r="E797" s="21" t="s">
        <v>204</v>
      </c>
      <c r="F797" s="16">
        <v>26.43</v>
      </c>
      <c r="G797" s="17"/>
      <c r="H797" s="17">
        <f>+ROUND(F797*G797,2)</f>
        <v>0</v>
      </c>
      <c r="I797" s="18" t="s">
        <v>78</v>
      </c>
      <c r="J797" s="19" t="s">
        <v>37</v>
      </c>
      <c r="K797" s="19">
        <v>4221</v>
      </c>
    </row>
    <row r="798" spans="1:11" x14ac:dyDescent="0.25">
      <c r="A798" s="20" t="s">
        <v>23</v>
      </c>
      <c r="B798" s="21"/>
      <c r="C798" s="20"/>
      <c r="D798" s="21" t="s">
        <v>29</v>
      </c>
      <c r="E798" s="21" t="s">
        <v>30</v>
      </c>
      <c r="F798" s="16">
        <f>$H$8</f>
        <v>111.86</v>
      </c>
      <c r="G798" s="17"/>
      <c r="H798" s="17">
        <f>ROUND(F798*G798/100,2)</f>
        <v>0</v>
      </c>
      <c r="I798" s="18"/>
      <c r="J798" s="19"/>
      <c r="K798" s="19"/>
    </row>
    <row r="799" spans="1:11" x14ac:dyDescent="0.25">
      <c r="A799" s="20" t="s">
        <v>23</v>
      </c>
      <c r="B799" s="21"/>
      <c r="C799" s="20"/>
      <c r="D799" s="21" t="s">
        <v>31</v>
      </c>
      <c r="E799" s="21" t="s">
        <v>32</v>
      </c>
      <c r="F799" s="16"/>
      <c r="G799" s="17"/>
      <c r="H799" s="17">
        <f>SUMIF(Recodificada1!$H$797,"&gt;0",Recodificada1!$H$797)+$H$798</f>
        <v>0</v>
      </c>
      <c r="I799" s="18"/>
      <c r="J799" s="19"/>
      <c r="K799" s="19"/>
    </row>
    <row r="800" spans="1:11" x14ac:dyDescent="0.25">
      <c r="A800" s="20" t="s">
        <v>23</v>
      </c>
      <c r="B800" s="21"/>
      <c r="C800" s="20"/>
      <c r="D800" s="21" t="s">
        <v>6</v>
      </c>
      <c r="E800" s="21" t="s">
        <v>30</v>
      </c>
      <c r="F800" s="16">
        <f>$F$8</f>
        <v>24.18</v>
      </c>
      <c r="G800" s="17"/>
      <c r="H800" s="17">
        <f>+ROUND(H799*F800/100,2)</f>
        <v>0</v>
      </c>
      <c r="I800" s="18"/>
      <c r="J800" s="19"/>
      <c r="K800" s="19"/>
    </row>
    <row r="801" spans="1:11" x14ac:dyDescent="0.25">
      <c r="A801" s="20" t="s">
        <v>23</v>
      </c>
      <c r="B801" s="21"/>
      <c r="C801" s="20"/>
      <c r="D801" s="21" t="s">
        <v>33</v>
      </c>
      <c r="E801" s="21" t="s">
        <v>32</v>
      </c>
      <c r="F801" s="16"/>
      <c r="G801" s="17"/>
      <c r="H801" s="17">
        <f>+H799+H800</f>
        <v>0</v>
      </c>
      <c r="I801" s="18"/>
      <c r="J801" s="19"/>
      <c r="K801" s="19"/>
    </row>
    <row r="802" spans="1:11" x14ac:dyDescent="0.25">
      <c r="A802" s="6" t="s">
        <v>443</v>
      </c>
      <c r="B802" s="7" t="s">
        <v>444</v>
      </c>
      <c r="C802" s="6"/>
      <c r="D802" s="7"/>
      <c r="E802" s="7" t="s">
        <v>170</v>
      </c>
      <c r="F802" s="16" t="s">
        <v>20</v>
      </c>
      <c r="G802" s="17"/>
      <c r="H802" s="17"/>
      <c r="I802" s="18" t="s">
        <v>21</v>
      </c>
      <c r="J802" s="19" t="s">
        <v>37</v>
      </c>
      <c r="K802" s="19">
        <v>5930</v>
      </c>
    </row>
    <row r="803" spans="1:11" x14ac:dyDescent="0.25">
      <c r="A803" s="20" t="s">
        <v>23</v>
      </c>
      <c r="B803" s="21" t="s">
        <v>55</v>
      </c>
      <c r="C803" s="20" t="s">
        <v>416</v>
      </c>
      <c r="D803" s="21" t="s">
        <v>417</v>
      </c>
      <c r="E803" s="21" t="s">
        <v>36</v>
      </c>
      <c r="F803" s="16">
        <v>1</v>
      </c>
      <c r="G803" s="17"/>
      <c r="H803" s="17">
        <f>+ROUND(F803*G803,2)</f>
        <v>0</v>
      </c>
      <c r="I803" s="18" t="s">
        <v>58</v>
      </c>
      <c r="J803" s="19" t="s">
        <v>37</v>
      </c>
      <c r="K803" s="19">
        <v>88286</v>
      </c>
    </row>
    <row r="804" spans="1:11" x14ac:dyDescent="0.25">
      <c r="A804" s="20" t="s">
        <v>23</v>
      </c>
      <c r="B804" s="21" t="s">
        <v>55</v>
      </c>
      <c r="C804" s="20" t="s">
        <v>418</v>
      </c>
      <c r="D804" s="21" t="s">
        <v>419</v>
      </c>
      <c r="E804" s="21" t="s">
        <v>36</v>
      </c>
      <c r="F804" s="16">
        <v>1</v>
      </c>
      <c r="G804" s="17"/>
      <c r="H804" s="17">
        <f>+ROUND(F804*G804,2)</f>
        <v>0</v>
      </c>
      <c r="I804" s="18" t="s">
        <v>58</v>
      </c>
      <c r="J804" s="19" t="s">
        <v>37</v>
      </c>
      <c r="K804" s="19">
        <v>89259</v>
      </c>
    </row>
    <row r="805" spans="1:11" x14ac:dyDescent="0.25">
      <c r="A805" s="20" t="s">
        <v>23</v>
      </c>
      <c r="B805" s="21" t="s">
        <v>55</v>
      </c>
      <c r="C805" s="20" t="s">
        <v>420</v>
      </c>
      <c r="D805" s="21" t="s">
        <v>421</v>
      </c>
      <c r="E805" s="21" t="s">
        <v>36</v>
      </c>
      <c r="F805" s="16">
        <v>1</v>
      </c>
      <c r="G805" s="17"/>
      <c r="H805" s="17">
        <f>+ROUND(F805*G805,2)</f>
        <v>0</v>
      </c>
      <c r="I805" s="18" t="s">
        <v>58</v>
      </c>
      <c r="J805" s="19" t="s">
        <v>37</v>
      </c>
      <c r="K805" s="19">
        <v>89260</v>
      </c>
    </row>
    <row r="806" spans="1:11" x14ac:dyDescent="0.25">
      <c r="A806" s="20" t="s">
        <v>23</v>
      </c>
      <c r="B806" s="21" t="s">
        <v>55</v>
      </c>
      <c r="C806" s="20" t="s">
        <v>424</v>
      </c>
      <c r="D806" s="21" t="s">
        <v>425</v>
      </c>
      <c r="E806" s="21" t="s">
        <v>36</v>
      </c>
      <c r="F806" s="16">
        <v>1</v>
      </c>
      <c r="G806" s="17"/>
      <c r="H806" s="17">
        <f>+ROUND(F806*G806,2)</f>
        <v>0</v>
      </c>
      <c r="I806" s="18" t="s">
        <v>58</v>
      </c>
      <c r="J806" s="19" t="s">
        <v>37</v>
      </c>
      <c r="K806" s="19">
        <v>91466</v>
      </c>
    </row>
    <row r="807" spans="1:11" x14ac:dyDescent="0.25">
      <c r="A807" s="20" t="s">
        <v>23</v>
      </c>
      <c r="B807" s="21"/>
      <c r="C807" s="20"/>
      <c r="D807" s="21" t="s">
        <v>29</v>
      </c>
      <c r="E807" s="21" t="s">
        <v>30</v>
      </c>
      <c r="F807" s="16">
        <f>$H$8</f>
        <v>111.86</v>
      </c>
      <c r="G807" s="17"/>
      <c r="H807" s="17">
        <f>ROUND(F807*G807/100,2)</f>
        <v>0</v>
      </c>
      <c r="I807" s="18"/>
      <c r="J807" s="19"/>
      <c r="K807" s="19"/>
    </row>
    <row r="808" spans="1:11" x14ac:dyDescent="0.25">
      <c r="A808" s="20" t="s">
        <v>23</v>
      </c>
      <c r="B808" s="21"/>
      <c r="C808" s="20"/>
      <c r="D808" s="21" t="s">
        <v>31</v>
      </c>
      <c r="E808" s="21" t="s">
        <v>32</v>
      </c>
      <c r="F808" s="16"/>
      <c r="G808" s="17"/>
      <c r="H808" s="17">
        <f>SUMIF(Recodificada1!$H$803:$H$806,"&gt;0",Recodificada1!$H$803:$H$806)+$H$807</f>
        <v>0</v>
      </c>
      <c r="I808" s="18"/>
      <c r="J808" s="19"/>
      <c r="K808" s="19"/>
    </row>
    <row r="809" spans="1:11" x14ac:dyDescent="0.25">
      <c r="A809" s="20" t="s">
        <v>23</v>
      </c>
      <c r="B809" s="21"/>
      <c r="C809" s="20"/>
      <c r="D809" s="21" t="s">
        <v>6</v>
      </c>
      <c r="E809" s="21" t="s">
        <v>30</v>
      </c>
      <c r="F809" s="16">
        <f>$F$8</f>
        <v>24.18</v>
      </c>
      <c r="G809" s="17"/>
      <c r="H809" s="17">
        <f>+ROUND(H808*F809/100,2)</f>
        <v>0</v>
      </c>
      <c r="I809" s="18"/>
      <c r="J809" s="19"/>
      <c r="K809" s="19"/>
    </row>
    <row r="810" spans="1:11" x14ac:dyDescent="0.25">
      <c r="A810" s="20" t="s">
        <v>23</v>
      </c>
      <c r="B810" s="21"/>
      <c r="C810" s="20"/>
      <c r="D810" s="21" t="s">
        <v>33</v>
      </c>
      <c r="E810" s="21" t="s">
        <v>32</v>
      </c>
      <c r="F810" s="16"/>
      <c r="G810" s="17"/>
      <c r="H810" s="17">
        <f>+H808+H809</f>
        <v>0</v>
      </c>
      <c r="I810" s="18"/>
      <c r="J810" s="19"/>
      <c r="K810" s="19"/>
    </row>
    <row r="811" spans="1:11" x14ac:dyDescent="0.25">
      <c r="A811" s="6" t="s">
        <v>445</v>
      </c>
      <c r="B811" s="7" t="s">
        <v>446</v>
      </c>
      <c r="C811" s="6"/>
      <c r="D811" s="7"/>
      <c r="E811" s="7" t="s">
        <v>77</v>
      </c>
      <c r="F811" s="16" t="s">
        <v>20</v>
      </c>
      <c r="G811" s="17"/>
      <c r="H811" s="17"/>
      <c r="I811" s="18" t="s">
        <v>21</v>
      </c>
      <c r="J811" s="19" t="s">
        <v>37</v>
      </c>
      <c r="K811" s="19">
        <v>103674</v>
      </c>
    </row>
    <row r="812" spans="1:11" x14ac:dyDescent="0.25">
      <c r="A812" s="20" t="s">
        <v>23</v>
      </c>
      <c r="B812" s="21">
        <v>2</v>
      </c>
      <c r="C812" s="20" t="s">
        <v>447</v>
      </c>
      <c r="D812" s="21" t="s">
        <v>448</v>
      </c>
      <c r="E812" s="21" t="s">
        <v>77</v>
      </c>
      <c r="F812" s="16">
        <v>1.103</v>
      </c>
      <c r="G812" s="17"/>
      <c r="H812" s="17">
        <f>+ROUND(F812*G812,2)</f>
        <v>0</v>
      </c>
      <c r="I812" s="18" t="s">
        <v>78</v>
      </c>
      <c r="J812" s="19" t="s">
        <v>37</v>
      </c>
      <c r="K812" s="19">
        <v>1527</v>
      </c>
    </row>
    <row r="813" spans="1:11" x14ac:dyDescent="0.25">
      <c r="A813" s="20" t="s">
        <v>23</v>
      </c>
      <c r="B813" s="21" t="s">
        <v>55</v>
      </c>
      <c r="C813" s="20" t="s">
        <v>449</v>
      </c>
      <c r="D813" s="21" t="s">
        <v>35</v>
      </c>
      <c r="E813" s="21" t="s">
        <v>36</v>
      </c>
      <c r="F813" s="16">
        <v>0.186</v>
      </c>
      <c r="G813" s="17"/>
      <c r="H813" s="17">
        <f>+ROUND(F813*G813,2)</f>
        <v>0</v>
      </c>
      <c r="I813" s="18" t="s">
        <v>58</v>
      </c>
      <c r="J813" s="19" t="s">
        <v>37</v>
      </c>
      <c r="K813" s="19">
        <v>88262</v>
      </c>
    </row>
    <row r="814" spans="1:11" x14ac:dyDescent="0.25">
      <c r="A814" s="20" t="s">
        <v>23</v>
      </c>
      <c r="B814" s="21" t="s">
        <v>55</v>
      </c>
      <c r="C814" s="20" t="s">
        <v>450</v>
      </c>
      <c r="D814" s="21" t="s">
        <v>451</v>
      </c>
      <c r="E814" s="21" t="s">
        <v>36</v>
      </c>
      <c r="F814" s="16">
        <v>1.119</v>
      </c>
      <c r="G814" s="17"/>
      <c r="H814" s="17">
        <f>+ROUND(F814*G814,2)</f>
        <v>0</v>
      </c>
      <c r="I814" s="18" t="s">
        <v>58</v>
      </c>
      <c r="J814" s="19" t="s">
        <v>37</v>
      </c>
      <c r="K814" s="19">
        <v>88309</v>
      </c>
    </row>
    <row r="815" spans="1:11" x14ac:dyDescent="0.25">
      <c r="A815" s="20" t="s">
        <v>23</v>
      </c>
      <c r="B815" s="21" t="s">
        <v>55</v>
      </c>
      <c r="C815" s="20" t="s">
        <v>344</v>
      </c>
      <c r="D815" s="21" t="s">
        <v>61</v>
      </c>
      <c r="E815" s="21" t="s">
        <v>36</v>
      </c>
      <c r="F815" s="16">
        <v>1.1919999999999999</v>
      </c>
      <c r="G815" s="17"/>
      <c r="H815" s="17">
        <f>+ROUND(F815*G815,2)</f>
        <v>0</v>
      </c>
      <c r="I815" s="18" t="s">
        <v>58</v>
      </c>
      <c r="J815" s="19" t="s">
        <v>37</v>
      </c>
      <c r="K815" s="19">
        <v>88316</v>
      </c>
    </row>
    <row r="816" spans="1:11" x14ac:dyDescent="0.25">
      <c r="A816" s="20" t="s">
        <v>23</v>
      </c>
      <c r="B816" s="21" t="s">
        <v>55</v>
      </c>
      <c r="C816" s="20" t="s">
        <v>452</v>
      </c>
      <c r="D816" s="21" t="s">
        <v>453</v>
      </c>
      <c r="E816" s="21" t="s">
        <v>26</v>
      </c>
      <c r="F816" s="16">
        <v>0.19400000000000001</v>
      </c>
      <c r="G816" s="17"/>
      <c r="H816" s="17">
        <f>+ROUND(F816*G816,2)</f>
        <v>0</v>
      </c>
      <c r="I816" s="18" t="s">
        <v>58</v>
      </c>
      <c r="J816" s="19" t="s">
        <v>37</v>
      </c>
      <c r="K816" s="19">
        <v>90586</v>
      </c>
    </row>
    <row r="817" spans="1:11" x14ac:dyDescent="0.25">
      <c r="A817" s="20" t="s">
        <v>23</v>
      </c>
      <c r="B817" s="21" t="s">
        <v>55</v>
      </c>
      <c r="C817" s="20" t="s">
        <v>454</v>
      </c>
      <c r="D817" s="21" t="s">
        <v>455</v>
      </c>
      <c r="E817" s="21" t="s">
        <v>170</v>
      </c>
      <c r="F817" s="16">
        <v>0.17899999999999999</v>
      </c>
      <c r="G817" s="17"/>
      <c r="H817" s="17">
        <f>+ROUND(F817*G817,2)</f>
        <v>0</v>
      </c>
      <c r="I817" s="18" t="s">
        <v>58</v>
      </c>
      <c r="J817" s="19" t="s">
        <v>37</v>
      </c>
      <c r="K817" s="19">
        <v>90587</v>
      </c>
    </row>
    <row r="818" spans="1:11" x14ac:dyDescent="0.25">
      <c r="A818" s="20" t="s">
        <v>23</v>
      </c>
      <c r="B818" s="21"/>
      <c r="C818" s="20"/>
      <c r="D818" s="21" t="s">
        <v>29</v>
      </c>
      <c r="E818" s="21" t="s">
        <v>30</v>
      </c>
      <c r="F818" s="16">
        <f>$H$8</f>
        <v>111.86</v>
      </c>
      <c r="G818" s="17"/>
      <c r="H818" s="17">
        <f>ROUND(F818*G818/100,2)</f>
        <v>0</v>
      </c>
      <c r="I818" s="18"/>
      <c r="J818" s="19"/>
      <c r="K818" s="19"/>
    </row>
    <row r="819" spans="1:11" x14ac:dyDescent="0.25">
      <c r="A819" s="20" t="s">
        <v>23</v>
      </c>
      <c r="B819" s="21"/>
      <c r="C819" s="20"/>
      <c r="D819" s="21" t="s">
        <v>31</v>
      </c>
      <c r="E819" s="21" t="s">
        <v>32</v>
      </c>
      <c r="F819" s="16"/>
      <c r="G819" s="17"/>
      <c r="H819" s="17">
        <f>SUMIF(Recodificada1!$H$812:$H$817,"&gt;0",Recodificada1!$H$812:$H$817)+$H$818</f>
        <v>0</v>
      </c>
      <c r="I819" s="18"/>
      <c r="J819" s="19"/>
      <c r="K819" s="19"/>
    </row>
    <row r="820" spans="1:11" x14ac:dyDescent="0.25">
      <c r="A820" s="20" t="s">
        <v>23</v>
      </c>
      <c r="B820" s="21"/>
      <c r="C820" s="20"/>
      <c r="D820" s="21" t="s">
        <v>6</v>
      </c>
      <c r="E820" s="21" t="s">
        <v>30</v>
      </c>
      <c r="F820" s="16">
        <f>$F$8</f>
        <v>24.18</v>
      </c>
      <c r="G820" s="17"/>
      <c r="H820" s="17">
        <f>+ROUND(H819*F820/100,2)</f>
        <v>0</v>
      </c>
      <c r="I820" s="18"/>
      <c r="J820" s="19"/>
      <c r="K820" s="19"/>
    </row>
    <row r="821" spans="1:11" x14ac:dyDescent="0.25">
      <c r="A821" s="20" t="s">
        <v>23</v>
      </c>
      <c r="B821" s="21"/>
      <c r="C821" s="20"/>
      <c r="D821" s="21" t="s">
        <v>33</v>
      </c>
      <c r="E821" s="21" t="s">
        <v>32</v>
      </c>
      <c r="F821" s="16"/>
      <c r="G821" s="17"/>
      <c r="H821" s="17">
        <f>+H819+H820</f>
        <v>0</v>
      </c>
      <c r="I821" s="18"/>
      <c r="J821" s="19"/>
      <c r="K821" s="19"/>
    </row>
    <row r="822" spans="1:11" x14ac:dyDescent="0.25">
      <c r="A822" s="6" t="s">
        <v>456</v>
      </c>
      <c r="B822" s="7" t="s">
        <v>451</v>
      </c>
      <c r="C822" s="6"/>
      <c r="D822" s="7"/>
      <c r="E822" s="7" t="s">
        <v>36</v>
      </c>
      <c r="F822" s="16" t="s">
        <v>20</v>
      </c>
      <c r="G822" s="17"/>
      <c r="H822" s="17"/>
      <c r="I822" s="18" t="s">
        <v>21</v>
      </c>
      <c r="J822" s="19" t="s">
        <v>37</v>
      </c>
      <c r="K822" s="19">
        <v>88309</v>
      </c>
    </row>
    <row r="823" spans="1:11" x14ac:dyDescent="0.25">
      <c r="A823" s="20" t="s">
        <v>23</v>
      </c>
      <c r="B823" s="21">
        <v>1</v>
      </c>
      <c r="C823" s="20" t="s">
        <v>457</v>
      </c>
      <c r="D823" s="21" t="s">
        <v>458</v>
      </c>
      <c r="E823" s="21" t="s">
        <v>36</v>
      </c>
      <c r="F823" s="16">
        <v>1</v>
      </c>
      <c r="G823" s="17"/>
      <c r="H823" s="17">
        <f>+ROUND(F823*G823,2)</f>
        <v>0</v>
      </c>
      <c r="I823" s="18" t="s">
        <v>40</v>
      </c>
      <c r="J823" s="19" t="s">
        <v>37</v>
      </c>
      <c r="K823" s="19">
        <v>4750</v>
      </c>
    </row>
    <row r="824" spans="1:11" x14ac:dyDescent="0.25">
      <c r="A824" s="20" t="s">
        <v>23</v>
      </c>
      <c r="B824" s="21">
        <v>5</v>
      </c>
      <c r="C824" s="20" t="s">
        <v>293</v>
      </c>
      <c r="D824" s="21" t="s">
        <v>294</v>
      </c>
      <c r="E824" s="21" t="s">
        <v>36</v>
      </c>
      <c r="F824" s="16">
        <v>1</v>
      </c>
      <c r="G824" s="17"/>
      <c r="H824" s="17">
        <f>+ROUND(F824*G824,2)</f>
        <v>0</v>
      </c>
      <c r="I824" s="18" t="s">
        <v>43</v>
      </c>
      <c r="J824" s="19" t="s">
        <v>37</v>
      </c>
      <c r="K824" s="19">
        <v>43465</v>
      </c>
    </row>
    <row r="825" spans="1:11" x14ac:dyDescent="0.25">
      <c r="A825" s="20" t="s">
        <v>23</v>
      </c>
      <c r="B825" s="21">
        <v>5</v>
      </c>
      <c r="C825" s="20" t="s">
        <v>295</v>
      </c>
      <c r="D825" s="21" t="s">
        <v>296</v>
      </c>
      <c r="E825" s="21" t="s">
        <v>36</v>
      </c>
      <c r="F825" s="16">
        <v>1</v>
      </c>
      <c r="G825" s="17"/>
      <c r="H825" s="17">
        <f>+ROUND(F825*G825,2)</f>
        <v>0</v>
      </c>
      <c r="I825" s="18" t="s">
        <v>43</v>
      </c>
      <c r="J825" s="19" t="s">
        <v>37</v>
      </c>
      <c r="K825" s="19">
        <v>43489</v>
      </c>
    </row>
    <row r="826" spans="1:11" x14ac:dyDescent="0.25">
      <c r="A826" s="20" t="s">
        <v>23</v>
      </c>
      <c r="B826" s="21">
        <v>4</v>
      </c>
      <c r="C826" s="20" t="s">
        <v>46</v>
      </c>
      <c r="D826" s="21" t="s">
        <v>47</v>
      </c>
      <c r="E826" s="21" t="s">
        <v>36</v>
      </c>
      <c r="F826" s="16">
        <v>1</v>
      </c>
      <c r="G826" s="17"/>
      <c r="H826" s="17">
        <f>+ROUND(F826*G826,2)</f>
        <v>0</v>
      </c>
      <c r="I826" s="18" t="s">
        <v>48</v>
      </c>
      <c r="J826" s="19" t="s">
        <v>37</v>
      </c>
      <c r="K826" s="19">
        <v>37370</v>
      </c>
    </row>
    <row r="827" spans="1:11" x14ac:dyDescent="0.25">
      <c r="A827" s="20" t="s">
        <v>23</v>
      </c>
      <c r="B827" s="21">
        <v>4</v>
      </c>
      <c r="C827" s="20" t="s">
        <v>49</v>
      </c>
      <c r="D827" s="21" t="s">
        <v>50</v>
      </c>
      <c r="E827" s="21" t="s">
        <v>36</v>
      </c>
      <c r="F827" s="16">
        <v>1</v>
      </c>
      <c r="G827" s="17"/>
      <c r="H827" s="17">
        <f>+ROUND(F827*G827,2)</f>
        <v>0</v>
      </c>
      <c r="I827" s="18" t="s">
        <v>48</v>
      </c>
      <c r="J827" s="19" t="s">
        <v>37</v>
      </c>
      <c r="K827" s="19">
        <v>37371</v>
      </c>
    </row>
    <row r="828" spans="1:11" x14ac:dyDescent="0.25">
      <c r="A828" s="20" t="s">
        <v>23</v>
      </c>
      <c r="B828" s="21">
        <v>4</v>
      </c>
      <c r="C828" s="20" t="s">
        <v>51</v>
      </c>
      <c r="D828" s="21" t="s">
        <v>52</v>
      </c>
      <c r="E828" s="21" t="s">
        <v>36</v>
      </c>
      <c r="F828" s="16">
        <v>1</v>
      </c>
      <c r="G828" s="17"/>
      <c r="H828" s="17">
        <f>+ROUND(F828*G828,2)</f>
        <v>0</v>
      </c>
      <c r="I828" s="18" t="s">
        <v>48</v>
      </c>
      <c r="J828" s="19" t="s">
        <v>37</v>
      </c>
      <c r="K828" s="19">
        <v>37372</v>
      </c>
    </row>
    <row r="829" spans="1:11" x14ac:dyDescent="0.25">
      <c r="A829" s="20" t="s">
        <v>23</v>
      </c>
      <c r="B829" s="21">
        <v>4</v>
      </c>
      <c r="C829" s="20" t="s">
        <v>53</v>
      </c>
      <c r="D829" s="21" t="s">
        <v>54</v>
      </c>
      <c r="E829" s="21" t="s">
        <v>36</v>
      </c>
      <c r="F829" s="16">
        <v>1</v>
      </c>
      <c r="G829" s="17"/>
      <c r="H829" s="17">
        <f>+ROUND(F829*G829,2)</f>
        <v>0</v>
      </c>
      <c r="I829" s="18" t="s">
        <v>48</v>
      </c>
      <c r="J829" s="19" t="s">
        <v>37</v>
      </c>
      <c r="K829" s="19">
        <v>37373</v>
      </c>
    </row>
    <row r="830" spans="1:11" x14ac:dyDescent="0.25">
      <c r="A830" s="20" t="s">
        <v>23</v>
      </c>
      <c r="B830" s="21" t="s">
        <v>55</v>
      </c>
      <c r="C830" s="20" t="s">
        <v>459</v>
      </c>
      <c r="D830" s="21" t="s">
        <v>460</v>
      </c>
      <c r="E830" s="21" t="s">
        <v>36</v>
      </c>
      <c r="F830" s="16">
        <v>1</v>
      </c>
      <c r="G830" s="17"/>
      <c r="H830" s="17">
        <f>+ROUND(F830*G830,2)</f>
        <v>0</v>
      </c>
      <c r="I830" s="18" t="s">
        <v>58</v>
      </c>
      <c r="J830" s="19" t="s">
        <v>37</v>
      </c>
      <c r="K830" s="19">
        <v>95371</v>
      </c>
    </row>
    <row r="831" spans="1:11" x14ac:dyDescent="0.25">
      <c r="A831" s="20" t="s">
        <v>23</v>
      </c>
      <c r="B831" s="21"/>
      <c r="C831" s="20"/>
      <c r="D831" s="21" t="s">
        <v>29</v>
      </c>
      <c r="E831" s="21" t="s">
        <v>30</v>
      </c>
      <c r="F831" s="16">
        <f>$H$8</f>
        <v>111.86</v>
      </c>
      <c r="G831" s="17"/>
      <c r="H831" s="17">
        <f>ROUND(F831*G831/100,2)</f>
        <v>0</v>
      </c>
      <c r="I831" s="18"/>
      <c r="J831" s="19"/>
      <c r="K831" s="19"/>
    </row>
    <row r="832" spans="1:11" x14ac:dyDescent="0.25">
      <c r="A832" s="20" t="s">
        <v>23</v>
      </c>
      <c r="B832" s="21"/>
      <c r="C832" s="20"/>
      <c r="D832" s="21" t="s">
        <v>31</v>
      </c>
      <c r="E832" s="21" t="s">
        <v>32</v>
      </c>
      <c r="F832" s="16"/>
      <c r="G832" s="17"/>
      <c r="H832" s="17">
        <f>SUMIF(Recodificada1!$H$823:$H$830,"&gt;0",Recodificada1!$H$823:$H$830)+$H$831</f>
        <v>0</v>
      </c>
      <c r="I832" s="18"/>
      <c r="J832" s="19"/>
      <c r="K832" s="19"/>
    </row>
    <row r="833" spans="1:11" x14ac:dyDescent="0.25">
      <c r="A833" s="20" t="s">
        <v>23</v>
      </c>
      <c r="B833" s="21"/>
      <c r="C833" s="20"/>
      <c r="D833" s="21" t="s">
        <v>6</v>
      </c>
      <c r="E833" s="21" t="s">
        <v>30</v>
      </c>
      <c r="F833" s="16">
        <f>$F$8</f>
        <v>24.18</v>
      </c>
      <c r="G833" s="17"/>
      <c r="H833" s="17">
        <f>+ROUND(H832*F833/100,2)</f>
        <v>0</v>
      </c>
      <c r="I833" s="18"/>
      <c r="J833" s="19"/>
      <c r="K833" s="19"/>
    </row>
    <row r="834" spans="1:11" x14ac:dyDescent="0.25">
      <c r="A834" s="20" t="s">
        <v>23</v>
      </c>
      <c r="B834" s="21"/>
      <c r="C834" s="20"/>
      <c r="D834" s="21" t="s">
        <v>33</v>
      </c>
      <c r="E834" s="21" t="s">
        <v>32</v>
      </c>
      <c r="F834" s="16"/>
      <c r="G834" s="17"/>
      <c r="H834" s="17">
        <f>+H832+H833</f>
        <v>0</v>
      </c>
      <c r="I834" s="18"/>
      <c r="J834" s="19"/>
      <c r="K834" s="19"/>
    </row>
    <row r="835" spans="1:11" x14ac:dyDescent="0.25">
      <c r="A835" s="6" t="s">
        <v>461</v>
      </c>
      <c r="B835" s="7" t="s">
        <v>460</v>
      </c>
      <c r="C835" s="6"/>
      <c r="D835" s="7"/>
      <c r="E835" s="7" t="s">
        <v>36</v>
      </c>
      <c r="F835" s="16" t="s">
        <v>20</v>
      </c>
      <c r="G835" s="17"/>
      <c r="H835" s="17"/>
      <c r="I835" s="18" t="s">
        <v>21</v>
      </c>
      <c r="J835" s="19" t="s">
        <v>37</v>
      </c>
      <c r="K835" s="19">
        <v>95371</v>
      </c>
    </row>
    <row r="836" spans="1:11" x14ac:dyDescent="0.25">
      <c r="A836" s="20" t="s">
        <v>23</v>
      </c>
      <c r="B836" s="21">
        <v>1</v>
      </c>
      <c r="C836" s="20" t="s">
        <v>457</v>
      </c>
      <c r="D836" s="21" t="s">
        <v>458</v>
      </c>
      <c r="E836" s="21" t="s">
        <v>36</v>
      </c>
      <c r="F836" s="16">
        <v>1.72E-2</v>
      </c>
      <c r="G836" s="17"/>
      <c r="H836" s="17">
        <f>+ROUND(F836*G836,2)</f>
        <v>0</v>
      </c>
      <c r="I836" s="18" t="s">
        <v>40</v>
      </c>
      <c r="J836" s="19" t="s">
        <v>37</v>
      </c>
      <c r="K836" s="19">
        <v>4750</v>
      </c>
    </row>
    <row r="837" spans="1:11" x14ac:dyDescent="0.25">
      <c r="A837" s="20" t="s">
        <v>23</v>
      </c>
      <c r="B837" s="21"/>
      <c r="C837" s="20"/>
      <c r="D837" s="21" t="s">
        <v>29</v>
      </c>
      <c r="E837" s="21" t="s">
        <v>30</v>
      </c>
      <c r="F837" s="16">
        <f>$H$8</f>
        <v>111.86</v>
      </c>
      <c r="G837" s="17"/>
      <c r="H837" s="17">
        <f>ROUND(F837*G837/100,2)</f>
        <v>0</v>
      </c>
      <c r="I837" s="18"/>
      <c r="J837" s="19"/>
      <c r="K837" s="19"/>
    </row>
    <row r="838" spans="1:11" x14ac:dyDescent="0.25">
      <c r="A838" s="20" t="s">
        <v>23</v>
      </c>
      <c r="B838" s="21"/>
      <c r="C838" s="20"/>
      <c r="D838" s="21" t="s">
        <v>31</v>
      </c>
      <c r="E838" s="21" t="s">
        <v>32</v>
      </c>
      <c r="F838" s="16"/>
      <c r="G838" s="17"/>
      <c r="H838" s="17">
        <f>SUMIF(Recodificada1!$H$836:$H$836,"&gt;0",Recodificada1!$H$836:$H$836)+$H$837</f>
        <v>0</v>
      </c>
      <c r="I838" s="18"/>
      <c r="J838" s="19"/>
      <c r="K838" s="19"/>
    </row>
    <row r="839" spans="1:11" x14ac:dyDescent="0.25">
      <c r="A839" s="20" t="s">
        <v>23</v>
      </c>
      <c r="B839" s="21"/>
      <c r="C839" s="20"/>
      <c r="D839" s="21" t="s">
        <v>6</v>
      </c>
      <c r="E839" s="21" t="s">
        <v>30</v>
      </c>
      <c r="F839" s="16">
        <f>$F$8</f>
        <v>24.18</v>
      </c>
      <c r="G839" s="17"/>
      <c r="H839" s="17">
        <f>+ROUND(H838*F839/100,2)</f>
        <v>0</v>
      </c>
      <c r="I839" s="18"/>
      <c r="J839" s="19"/>
      <c r="K839" s="19"/>
    </row>
    <row r="840" spans="1:11" x14ac:dyDescent="0.25">
      <c r="A840" s="20" t="s">
        <v>23</v>
      </c>
      <c r="B840" s="21"/>
      <c r="C840" s="20"/>
      <c r="D840" s="21" t="s">
        <v>33</v>
      </c>
      <c r="E840" s="21" t="s">
        <v>32</v>
      </c>
      <c r="F840" s="16"/>
      <c r="G840" s="17"/>
      <c r="H840" s="17">
        <f>+H838+H839</f>
        <v>0</v>
      </c>
      <c r="I840" s="18"/>
      <c r="J840" s="19"/>
      <c r="K840" s="19"/>
    </row>
    <row r="841" spans="1:11" x14ac:dyDescent="0.25">
      <c r="A841" s="6" t="s">
        <v>462</v>
      </c>
      <c r="B841" s="7" t="s">
        <v>453</v>
      </c>
      <c r="C841" s="6"/>
      <c r="D841" s="7"/>
      <c r="E841" s="7" t="s">
        <v>26</v>
      </c>
      <c r="F841" s="16" t="s">
        <v>20</v>
      </c>
      <c r="G841" s="17"/>
      <c r="H841" s="17"/>
      <c r="I841" s="18" t="s">
        <v>21</v>
      </c>
      <c r="J841" s="19" t="s">
        <v>37</v>
      </c>
      <c r="K841" s="19">
        <v>90586</v>
      </c>
    </row>
    <row r="842" spans="1:11" x14ac:dyDescent="0.25">
      <c r="A842" s="20" t="s">
        <v>23</v>
      </c>
      <c r="B842" s="21" t="s">
        <v>55</v>
      </c>
      <c r="C842" s="20" t="s">
        <v>463</v>
      </c>
      <c r="D842" s="21" t="s">
        <v>464</v>
      </c>
      <c r="E842" s="21" t="s">
        <v>36</v>
      </c>
      <c r="F842" s="16">
        <v>1</v>
      </c>
      <c r="G842" s="17"/>
      <c r="H842" s="17">
        <f>+ROUND(F842*G842,2)</f>
        <v>0</v>
      </c>
      <c r="I842" s="18" t="s">
        <v>58</v>
      </c>
      <c r="J842" s="19" t="s">
        <v>37</v>
      </c>
      <c r="K842" s="19">
        <v>90582</v>
      </c>
    </row>
    <row r="843" spans="1:11" x14ac:dyDescent="0.25">
      <c r="A843" s="20" t="s">
        <v>23</v>
      </c>
      <c r="B843" s="21" t="s">
        <v>55</v>
      </c>
      <c r="C843" s="20" t="s">
        <v>465</v>
      </c>
      <c r="D843" s="21" t="s">
        <v>466</v>
      </c>
      <c r="E843" s="21" t="s">
        <v>36</v>
      </c>
      <c r="F843" s="16">
        <v>1</v>
      </c>
      <c r="G843" s="17"/>
      <c r="H843" s="17">
        <f>+ROUND(F843*G843,2)</f>
        <v>0</v>
      </c>
      <c r="I843" s="18" t="s">
        <v>58</v>
      </c>
      <c r="J843" s="19" t="s">
        <v>37</v>
      </c>
      <c r="K843" s="19">
        <v>90583</v>
      </c>
    </row>
    <row r="844" spans="1:11" x14ac:dyDescent="0.25">
      <c r="A844" s="20" t="s">
        <v>23</v>
      </c>
      <c r="B844" s="21" t="s">
        <v>55</v>
      </c>
      <c r="C844" s="20" t="s">
        <v>467</v>
      </c>
      <c r="D844" s="21" t="s">
        <v>468</v>
      </c>
      <c r="E844" s="21" t="s">
        <v>36</v>
      </c>
      <c r="F844" s="16">
        <v>1</v>
      </c>
      <c r="G844" s="17"/>
      <c r="H844" s="17">
        <f>+ROUND(F844*G844,2)</f>
        <v>0</v>
      </c>
      <c r="I844" s="18" t="s">
        <v>58</v>
      </c>
      <c r="J844" s="19" t="s">
        <v>37</v>
      </c>
      <c r="K844" s="19">
        <v>90584</v>
      </c>
    </row>
    <row r="845" spans="1:11" x14ac:dyDescent="0.25">
      <c r="A845" s="20" t="s">
        <v>23</v>
      </c>
      <c r="B845" s="21" t="s">
        <v>55</v>
      </c>
      <c r="C845" s="20" t="s">
        <v>469</v>
      </c>
      <c r="D845" s="21" t="s">
        <v>470</v>
      </c>
      <c r="E845" s="21" t="s">
        <v>36</v>
      </c>
      <c r="F845" s="16">
        <v>1</v>
      </c>
      <c r="G845" s="17"/>
      <c r="H845" s="17">
        <f>+ROUND(F845*G845,2)</f>
        <v>0</v>
      </c>
      <c r="I845" s="18" t="s">
        <v>58</v>
      </c>
      <c r="J845" s="19" t="s">
        <v>37</v>
      </c>
      <c r="K845" s="19">
        <v>90585</v>
      </c>
    </row>
    <row r="846" spans="1:11" x14ac:dyDescent="0.25">
      <c r="A846" s="20" t="s">
        <v>23</v>
      </c>
      <c r="B846" s="21"/>
      <c r="C846" s="20"/>
      <c r="D846" s="21" t="s">
        <v>29</v>
      </c>
      <c r="E846" s="21" t="s">
        <v>30</v>
      </c>
      <c r="F846" s="16">
        <f>$H$8</f>
        <v>111.86</v>
      </c>
      <c r="G846" s="17"/>
      <c r="H846" s="17">
        <f>ROUND(F846*G846/100,2)</f>
        <v>0</v>
      </c>
      <c r="I846" s="18"/>
      <c r="J846" s="19"/>
      <c r="K846" s="19"/>
    </row>
    <row r="847" spans="1:11" x14ac:dyDescent="0.25">
      <c r="A847" s="20" t="s">
        <v>23</v>
      </c>
      <c r="B847" s="21"/>
      <c r="C847" s="20"/>
      <c r="D847" s="21" t="s">
        <v>31</v>
      </c>
      <c r="E847" s="21" t="s">
        <v>32</v>
      </c>
      <c r="F847" s="16"/>
      <c r="G847" s="17"/>
      <c r="H847" s="17">
        <f>SUMIF(Recodificada1!$H$842:$H$845,"&gt;0",Recodificada1!$H$842:$H$845)+$H$846</f>
        <v>0</v>
      </c>
      <c r="I847" s="18"/>
      <c r="J847" s="19"/>
      <c r="K847" s="19"/>
    </row>
    <row r="848" spans="1:11" x14ac:dyDescent="0.25">
      <c r="A848" s="20" t="s">
        <v>23</v>
      </c>
      <c r="B848" s="21"/>
      <c r="C848" s="20"/>
      <c r="D848" s="21" t="s">
        <v>6</v>
      </c>
      <c r="E848" s="21" t="s">
        <v>30</v>
      </c>
      <c r="F848" s="16">
        <f>$F$8</f>
        <v>24.18</v>
      </c>
      <c r="G848" s="17"/>
      <c r="H848" s="17">
        <f>+ROUND(H847*F848/100,2)</f>
        <v>0</v>
      </c>
      <c r="I848" s="18"/>
      <c r="J848" s="19"/>
      <c r="K848" s="19"/>
    </row>
    <row r="849" spans="1:11" x14ac:dyDescent="0.25">
      <c r="A849" s="20" t="s">
        <v>23</v>
      </c>
      <c r="B849" s="21"/>
      <c r="C849" s="20"/>
      <c r="D849" s="21" t="s">
        <v>33</v>
      </c>
      <c r="E849" s="21" t="s">
        <v>32</v>
      </c>
      <c r="F849" s="16"/>
      <c r="G849" s="17"/>
      <c r="H849" s="17">
        <f>+H847+H848</f>
        <v>0</v>
      </c>
      <c r="I849" s="18"/>
      <c r="J849" s="19"/>
      <c r="K849" s="19"/>
    </row>
    <row r="850" spans="1:11" x14ac:dyDescent="0.25">
      <c r="A850" s="6" t="s">
        <v>471</v>
      </c>
      <c r="B850" s="7" t="s">
        <v>464</v>
      </c>
      <c r="C850" s="6"/>
      <c r="D850" s="7"/>
      <c r="E850" s="7" t="s">
        <v>36</v>
      </c>
      <c r="F850" s="16" t="s">
        <v>20</v>
      </c>
      <c r="G850" s="17"/>
      <c r="H850" s="17"/>
      <c r="I850" s="18" t="s">
        <v>21</v>
      </c>
      <c r="J850" s="19" t="s">
        <v>37</v>
      </c>
      <c r="K850" s="19">
        <v>90582</v>
      </c>
    </row>
    <row r="851" spans="1:11" x14ac:dyDescent="0.25">
      <c r="A851" s="20" t="s">
        <v>23</v>
      </c>
      <c r="B851" s="21">
        <v>3</v>
      </c>
      <c r="C851" s="20" t="s">
        <v>472</v>
      </c>
      <c r="D851" s="21" t="s">
        <v>473</v>
      </c>
      <c r="E851" s="21" t="s">
        <v>197</v>
      </c>
      <c r="F851" s="16">
        <v>1.2799999999999999E-4</v>
      </c>
      <c r="G851" s="17"/>
      <c r="H851" s="17">
        <f>+ROUND(F851*G851,2)</f>
        <v>0</v>
      </c>
      <c r="I851" s="18" t="s">
        <v>27</v>
      </c>
      <c r="J851" s="19" t="s">
        <v>37</v>
      </c>
      <c r="K851" s="19">
        <v>13896</v>
      </c>
    </row>
    <row r="852" spans="1:11" x14ac:dyDescent="0.25">
      <c r="A852" s="20" t="s">
        <v>23</v>
      </c>
      <c r="B852" s="21"/>
      <c r="C852" s="20"/>
      <c r="D852" s="21" t="s">
        <v>29</v>
      </c>
      <c r="E852" s="21" t="s">
        <v>30</v>
      </c>
      <c r="F852" s="16">
        <f>$H$8</f>
        <v>111.86</v>
      </c>
      <c r="G852" s="17"/>
      <c r="H852" s="17">
        <f>ROUND(F852*G852/100,2)</f>
        <v>0</v>
      </c>
      <c r="I852" s="18"/>
      <c r="J852" s="19"/>
      <c r="K852" s="19"/>
    </row>
    <row r="853" spans="1:11" x14ac:dyDescent="0.25">
      <c r="A853" s="20" t="s">
        <v>23</v>
      </c>
      <c r="B853" s="21"/>
      <c r="C853" s="20"/>
      <c r="D853" s="21" t="s">
        <v>31</v>
      </c>
      <c r="E853" s="21" t="s">
        <v>32</v>
      </c>
      <c r="F853" s="16"/>
      <c r="G853" s="17"/>
      <c r="H853" s="17">
        <f>SUMIF(Recodificada1!$H$851,"&gt;0",Recodificada1!$H$851)+$H$852</f>
        <v>0</v>
      </c>
      <c r="I853" s="18"/>
      <c r="J853" s="19"/>
      <c r="K853" s="19"/>
    </row>
    <row r="854" spans="1:11" x14ac:dyDescent="0.25">
      <c r="A854" s="20" t="s">
        <v>23</v>
      </c>
      <c r="B854" s="21"/>
      <c r="C854" s="20"/>
      <c r="D854" s="21" t="s">
        <v>6</v>
      </c>
      <c r="E854" s="21" t="s">
        <v>30</v>
      </c>
      <c r="F854" s="16">
        <f>$F$8</f>
        <v>24.18</v>
      </c>
      <c r="G854" s="17"/>
      <c r="H854" s="17">
        <f>+ROUND(H853*F854/100,2)</f>
        <v>0</v>
      </c>
      <c r="I854" s="18"/>
      <c r="J854" s="19"/>
      <c r="K854" s="19"/>
    </row>
    <row r="855" spans="1:11" x14ac:dyDescent="0.25">
      <c r="A855" s="20" t="s">
        <v>23</v>
      </c>
      <c r="B855" s="21"/>
      <c r="C855" s="20"/>
      <c r="D855" s="21" t="s">
        <v>33</v>
      </c>
      <c r="E855" s="21" t="s">
        <v>32</v>
      </c>
      <c r="F855" s="16"/>
      <c r="G855" s="17"/>
      <c r="H855" s="17">
        <f>+H853+H854</f>
        <v>0</v>
      </c>
      <c r="I855" s="18"/>
      <c r="J855" s="19"/>
      <c r="K855" s="19"/>
    </row>
    <row r="856" spans="1:11" x14ac:dyDescent="0.25">
      <c r="A856" s="6" t="s">
        <v>474</v>
      </c>
      <c r="B856" s="7" t="s">
        <v>466</v>
      </c>
      <c r="C856" s="6"/>
      <c r="D856" s="7"/>
      <c r="E856" s="7" t="s">
        <v>36</v>
      </c>
      <c r="F856" s="16" t="s">
        <v>20</v>
      </c>
      <c r="G856" s="17"/>
      <c r="H856" s="17"/>
      <c r="I856" s="18" t="s">
        <v>21</v>
      </c>
      <c r="J856" s="19" t="s">
        <v>37</v>
      </c>
      <c r="K856" s="19">
        <v>90583</v>
      </c>
    </row>
    <row r="857" spans="1:11" x14ac:dyDescent="0.25">
      <c r="A857" s="20" t="s">
        <v>23</v>
      </c>
      <c r="B857" s="21">
        <v>3</v>
      </c>
      <c r="C857" s="20" t="s">
        <v>472</v>
      </c>
      <c r="D857" s="21" t="s">
        <v>473</v>
      </c>
      <c r="E857" s="21" t="s">
        <v>197</v>
      </c>
      <c r="F857" s="16">
        <v>1.5099999999999999E-5</v>
      </c>
      <c r="G857" s="17"/>
      <c r="H857" s="17">
        <f>+ROUND(F857*G857,2)</f>
        <v>0</v>
      </c>
      <c r="I857" s="18" t="s">
        <v>27</v>
      </c>
      <c r="J857" s="19" t="s">
        <v>37</v>
      </c>
      <c r="K857" s="19">
        <v>13896</v>
      </c>
    </row>
    <row r="858" spans="1:11" x14ac:dyDescent="0.25">
      <c r="A858" s="20" t="s">
        <v>23</v>
      </c>
      <c r="B858" s="21"/>
      <c r="C858" s="20"/>
      <c r="D858" s="21" t="s">
        <v>29</v>
      </c>
      <c r="E858" s="21" t="s">
        <v>30</v>
      </c>
      <c r="F858" s="16">
        <f>$H$8</f>
        <v>111.86</v>
      </c>
      <c r="G858" s="17"/>
      <c r="H858" s="17">
        <f>ROUND(F858*G858/100,2)</f>
        <v>0</v>
      </c>
      <c r="I858" s="18"/>
      <c r="J858" s="19"/>
      <c r="K858" s="19"/>
    </row>
    <row r="859" spans="1:11" x14ac:dyDescent="0.25">
      <c r="A859" s="20" t="s">
        <v>23</v>
      </c>
      <c r="B859" s="21"/>
      <c r="C859" s="20"/>
      <c r="D859" s="21" t="s">
        <v>31</v>
      </c>
      <c r="E859" s="21" t="s">
        <v>32</v>
      </c>
      <c r="F859" s="16"/>
      <c r="G859" s="17"/>
      <c r="H859" s="17">
        <f>SUMIF(Recodificada1!$H$857,"&gt;0",Recodificada1!$H$857)+$H$858</f>
        <v>0</v>
      </c>
      <c r="I859" s="18"/>
      <c r="J859" s="19"/>
      <c r="K859" s="19"/>
    </row>
    <row r="860" spans="1:11" x14ac:dyDescent="0.25">
      <c r="A860" s="20" t="s">
        <v>23</v>
      </c>
      <c r="B860" s="21"/>
      <c r="C860" s="20"/>
      <c r="D860" s="21" t="s">
        <v>6</v>
      </c>
      <c r="E860" s="21" t="s">
        <v>30</v>
      </c>
      <c r="F860" s="16">
        <f>$F$8</f>
        <v>24.18</v>
      </c>
      <c r="G860" s="17"/>
      <c r="H860" s="17">
        <f>+ROUND(H859*F860/100,2)</f>
        <v>0</v>
      </c>
      <c r="I860" s="18"/>
      <c r="J860" s="19"/>
      <c r="K860" s="19"/>
    </row>
    <row r="861" spans="1:11" x14ac:dyDescent="0.25">
      <c r="A861" s="20" t="s">
        <v>23</v>
      </c>
      <c r="B861" s="21"/>
      <c r="C861" s="20"/>
      <c r="D861" s="21" t="s">
        <v>33</v>
      </c>
      <c r="E861" s="21" t="s">
        <v>32</v>
      </c>
      <c r="F861" s="16"/>
      <c r="G861" s="17"/>
      <c r="H861" s="17">
        <f>+H859+H860</f>
        <v>0</v>
      </c>
      <c r="I861" s="18"/>
      <c r="J861" s="19"/>
      <c r="K861" s="19"/>
    </row>
    <row r="862" spans="1:11" x14ac:dyDescent="0.25">
      <c r="A862" s="6" t="s">
        <v>475</v>
      </c>
      <c r="B862" s="7" t="s">
        <v>468</v>
      </c>
      <c r="C862" s="6"/>
      <c r="D862" s="7"/>
      <c r="E862" s="7" t="s">
        <v>36</v>
      </c>
      <c r="F862" s="16" t="s">
        <v>20</v>
      </c>
      <c r="G862" s="17"/>
      <c r="H862" s="17"/>
      <c r="I862" s="18" t="s">
        <v>21</v>
      </c>
      <c r="J862" s="19" t="s">
        <v>37</v>
      </c>
      <c r="K862" s="19">
        <v>90584</v>
      </c>
    </row>
    <row r="863" spans="1:11" x14ac:dyDescent="0.25">
      <c r="A863" s="20" t="s">
        <v>23</v>
      </c>
      <c r="B863" s="21">
        <v>3</v>
      </c>
      <c r="C863" s="20" t="s">
        <v>472</v>
      </c>
      <c r="D863" s="21" t="s">
        <v>473</v>
      </c>
      <c r="E863" s="21" t="s">
        <v>197</v>
      </c>
      <c r="F863" s="16">
        <v>1E-4</v>
      </c>
      <c r="G863" s="17"/>
      <c r="H863" s="17">
        <f>+ROUND(F863*G863,2)</f>
        <v>0</v>
      </c>
      <c r="I863" s="18" t="s">
        <v>27</v>
      </c>
      <c r="J863" s="19" t="s">
        <v>37</v>
      </c>
      <c r="K863" s="19">
        <v>13896</v>
      </c>
    </row>
    <row r="864" spans="1:11" x14ac:dyDescent="0.25">
      <c r="A864" s="20" t="s">
        <v>23</v>
      </c>
      <c r="B864" s="21"/>
      <c r="C864" s="20"/>
      <c r="D864" s="21" t="s">
        <v>29</v>
      </c>
      <c r="E864" s="21" t="s">
        <v>30</v>
      </c>
      <c r="F864" s="16">
        <f>$H$8</f>
        <v>111.86</v>
      </c>
      <c r="G864" s="17"/>
      <c r="H864" s="17">
        <f>ROUND(F864*G864/100,2)</f>
        <v>0</v>
      </c>
      <c r="I864" s="18"/>
      <c r="J864" s="19"/>
      <c r="K864" s="19"/>
    </row>
    <row r="865" spans="1:11" x14ac:dyDescent="0.25">
      <c r="A865" s="20" t="s">
        <v>23</v>
      </c>
      <c r="B865" s="21"/>
      <c r="C865" s="20"/>
      <c r="D865" s="21" t="s">
        <v>31</v>
      </c>
      <c r="E865" s="21" t="s">
        <v>32</v>
      </c>
      <c r="F865" s="16"/>
      <c r="G865" s="17"/>
      <c r="H865" s="17">
        <f>SUMIF(Recodificada1!$H$863,"&gt;0",Recodificada1!$H$863)+$H$864</f>
        <v>0</v>
      </c>
      <c r="I865" s="18"/>
      <c r="J865" s="19"/>
      <c r="K865" s="19"/>
    </row>
    <row r="866" spans="1:11" x14ac:dyDescent="0.25">
      <c r="A866" s="20" t="s">
        <v>23</v>
      </c>
      <c r="B866" s="21"/>
      <c r="C866" s="20"/>
      <c r="D866" s="21" t="s">
        <v>6</v>
      </c>
      <c r="E866" s="21" t="s">
        <v>30</v>
      </c>
      <c r="F866" s="16">
        <f>$F$8</f>
        <v>24.18</v>
      </c>
      <c r="G866" s="17"/>
      <c r="H866" s="17">
        <f>+ROUND(H865*F866/100,2)</f>
        <v>0</v>
      </c>
      <c r="I866" s="18"/>
      <c r="J866" s="19"/>
      <c r="K866" s="19"/>
    </row>
    <row r="867" spans="1:11" x14ac:dyDescent="0.25">
      <c r="A867" s="20" t="s">
        <v>23</v>
      </c>
      <c r="B867" s="21"/>
      <c r="C867" s="20"/>
      <c r="D867" s="21" t="s">
        <v>33</v>
      </c>
      <c r="E867" s="21" t="s">
        <v>32</v>
      </c>
      <c r="F867" s="16"/>
      <c r="G867" s="17"/>
      <c r="H867" s="17">
        <f>+H865+H866</f>
        <v>0</v>
      </c>
      <c r="I867" s="18"/>
      <c r="J867" s="19"/>
      <c r="K867" s="19"/>
    </row>
    <row r="868" spans="1:11" x14ac:dyDescent="0.25">
      <c r="A868" s="6" t="s">
        <v>476</v>
      </c>
      <c r="B868" s="7" t="s">
        <v>470</v>
      </c>
      <c r="C868" s="6"/>
      <c r="D868" s="7"/>
      <c r="E868" s="7" t="s">
        <v>36</v>
      </c>
      <c r="F868" s="16" t="s">
        <v>20</v>
      </c>
      <c r="G868" s="17"/>
      <c r="H868" s="17"/>
      <c r="I868" s="18" t="s">
        <v>21</v>
      </c>
      <c r="J868" s="19" t="s">
        <v>37</v>
      </c>
      <c r="K868" s="19">
        <v>90585</v>
      </c>
    </row>
    <row r="869" spans="1:11" x14ac:dyDescent="0.25">
      <c r="A869" s="20" t="s">
        <v>23</v>
      </c>
      <c r="B869" s="21">
        <v>4</v>
      </c>
      <c r="C869" s="20" t="s">
        <v>331</v>
      </c>
      <c r="D869" s="21" t="s">
        <v>332</v>
      </c>
      <c r="E869" s="21" t="s">
        <v>83</v>
      </c>
      <c r="F869" s="16">
        <v>0.52</v>
      </c>
      <c r="G869" s="17"/>
      <c r="H869" s="17">
        <f>+ROUND(F869*G869,2)</f>
        <v>0</v>
      </c>
      <c r="I869" s="18" t="s">
        <v>48</v>
      </c>
      <c r="J869" s="19" t="s">
        <v>37</v>
      </c>
      <c r="K869" s="19">
        <v>2705</v>
      </c>
    </row>
    <row r="870" spans="1:11" x14ac:dyDescent="0.25">
      <c r="A870" s="20" t="s">
        <v>23</v>
      </c>
      <c r="B870" s="21"/>
      <c r="C870" s="20"/>
      <c r="D870" s="21" t="s">
        <v>29</v>
      </c>
      <c r="E870" s="21" t="s">
        <v>30</v>
      </c>
      <c r="F870" s="16">
        <f>$H$8</f>
        <v>111.86</v>
      </c>
      <c r="G870" s="17"/>
      <c r="H870" s="17">
        <f>ROUND(F870*G870/100,2)</f>
        <v>0</v>
      </c>
      <c r="I870" s="18"/>
      <c r="J870" s="19"/>
      <c r="K870" s="19"/>
    </row>
    <row r="871" spans="1:11" x14ac:dyDescent="0.25">
      <c r="A871" s="20" t="s">
        <v>23</v>
      </c>
      <c r="B871" s="21"/>
      <c r="C871" s="20"/>
      <c r="D871" s="21" t="s">
        <v>31</v>
      </c>
      <c r="E871" s="21" t="s">
        <v>32</v>
      </c>
      <c r="F871" s="16"/>
      <c r="G871" s="17"/>
      <c r="H871" s="17">
        <f>SUMIF(Recodificada1!$H$869,"&gt;0",Recodificada1!$H$869)+$H$870</f>
        <v>0</v>
      </c>
      <c r="I871" s="18"/>
      <c r="J871" s="19"/>
      <c r="K871" s="19"/>
    </row>
    <row r="872" spans="1:11" x14ac:dyDescent="0.25">
      <c r="A872" s="20" t="s">
        <v>23</v>
      </c>
      <c r="B872" s="21"/>
      <c r="C872" s="20"/>
      <c r="D872" s="21" t="s">
        <v>6</v>
      </c>
      <c r="E872" s="21" t="s">
        <v>30</v>
      </c>
      <c r="F872" s="16">
        <f>$F$8</f>
        <v>24.18</v>
      </c>
      <c r="G872" s="17"/>
      <c r="H872" s="17">
        <f>+ROUND(H871*F872/100,2)</f>
        <v>0</v>
      </c>
      <c r="I872" s="18"/>
      <c r="J872" s="19"/>
      <c r="K872" s="19"/>
    </row>
    <row r="873" spans="1:11" x14ac:dyDescent="0.25">
      <c r="A873" s="20" t="s">
        <v>23</v>
      </c>
      <c r="B873" s="21"/>
      <c r="C873" s="20"/>
      <c r="D873" s="21" t="s">
        <v>33</v>
      </c>
      <c r="E873" s="21" t="s">
        <v>32</v>
      </c>
      <c r="F873" s="16"/>
      <c r="G873" s="17"/>
      <c r="H873" s="17">
        <f>+H871+H872</f>
        <v>0</v>
      </c>
      <c r="I873" s="18"/>
      <c r="J873" s="19"/>
      <c r="K873" s="19"/>
    </row>
    <row r="874" spans="1:11" x14ac:dyDescent="0.25">
      <c r="A874" s="6" t="s">
        <v>477</v>
      </c>
      <c r="B874" s="7" t="s">
        <v>455</v>
      </c>
      <c r="C874" s="6"/>
      <c r="D874" s="7"/>
      <c r="E874" s="7" t="s">
        <v>170</v>
      </c>
      <c r="F874" s="16" t="s">
        <v>20</v>
      </c>
      <c r="G874" s="17"/>
      <c r="H874" s="17"/>
      <c r="I874" s="18" t="s">
        <v>21</v>
      </c>
      <c r="J874" s="19" t="s">
        <v>37</v>
      </c>
      <c r="K874" s="19">
        <v>90587</v>
      </c>
    </row>
    <row r="875" spans="1:11" x14ac:dyDescent="0.25">
      <c r="A875" s="20" t="s">
        <v>23</v>
      </c>
      <c r="B875" s="21" t="s">
        <v>55</v>
      </c>
      <c r="C875" s="20" t="s">
        <v>463</v>
      </c>
      <c r="D875" s="21" t="s">
        <v>464</v>
      </c>
      <c r="E875" s="21" t="s">
        <v>36</v>
      </c>
      <c r="F875" s="16">
        <v>1</v>
      </c>
      <c r="G875" s="17"/>
      <c r="H875" s="17">
        <f>+ROUND(F875*G875,2)</f>
        <v>0</v>
      </c>
      <c r="I875" s="18" t="s">
        <v>58</v>
      </c>
      <c r="J875" s="19" t="s">
        <v>37</v>
      </c>
      <c r="K875" s="19">
        <v>90582</v>
      </c>
    </row>
    <row r="876" spans="1:11" x14ac:dyDescent="0.25">
      <c r="A876" s="20" t="s">
        <v>23</v>
      </c>
      <c r="B876" s="21" t="s">
        <v>55</v>
      </c>
      <c r="C876" s="20" t="s">
        <v>465</v>
      </c>
      <c r="D876" s="21" t="s">
        <v>466</v>
      </c>
      <c r="E876" s="21" t="s">
        <v>36</v>
      </c>
      <c r="F876" s="16">
        <v>1</v>
      </c>
      <c r="G876" s="17"/>
      <c r="H876" s="17">
        <f>+ROUND(F876*G876,2)</f>
        <v>0</v>
      </c>
      <c r="I876" s="18" t="s">
        <v>58</v>
      </c>
      <c r="J876" s="19" t="s">
        <v>37</v>
      </c>
      <c r="K876" s="19">
        <v>90583</v>
      </c>
    </row>
    <row r="877" spans="1:11" x14ac:dyDescent="0.25">
      <c r="A877" s="20" t="s">
        <v>23</v>
      </c>
      <c r="B877" s="21"/>
      <c r="C877" s="20"/>
      <c r="D877" s="21" t="s">
        <v>29</v>
      </c>
      <c r="E877" s="21" t="s">
        <v>30</v>
      </c>
      <c r="F877" s="16">
        <f>$H$8</f>
        <v>111.86</v>
      </c>
      <c r="G877" s="17"/>
      <c r="H877" s="17">
        <f>ROUND(F877*G877/100,2)</f>
        <v>0</v>
      </c>
      <c r="I877" s="18"/>
      <c r="J877" s="19"/>
      <c r="K877" s="19"/>
    </row>
    <row r="878" spans="1:11" x14ac:dyDescent="0.25">
      <c r="A878" s="20" t="s">
        <v>23</v>
      </c>
      <c r="B878" s="21"/>
      <c r="C878" s="20"/>
      <c r="D878" s="21" t="s">
        <v>31</v>
      </c>
      <c r="E878" s="21" t="s">
        <v>32</v>
      </c>
      <c r="F878" s="16"/>
      <c r="G878" s="17"/>
      <c r="H878" s="17">
        <f>SUMIF(Recodificada1!$H$875:$H$876,"&gt;0",Recodificada1!$H$875:$H$876)+$H$877</f>
        <v>0</v>
      </c>
      <c r="I878" s="18"/>
      <c r="J878" s="19"/>
      <c r="K878" s="19"/>
    </row>
    <row r="879" spans="1:11" x14ac:dyDescent="0.25">
      <c r="A879" s="20" t="s">
        <v>23</v>
      </c>
      <c r="B879" s="21"/>
      <c r="C879" s="20"/>
      <c r="D879" s="21" t="s">
        <v>6</v>
      </c>
      <c r="E879" s="21" t="s">
        <v>30</v>
      </c>
      <c r="F879" s="16">
        <f>$F$8</f>
        <v>24.18</v>
      </c>
      <c r="G879" s="17"/>
      <c r="H879" s="17">
        <f>+ROUND(H878*F879/100,2)</f>
        <v>0</v>
      </c>
      <c r="I879" s="18"/>
      <c r="J879" s="19"/>
      <c r="K879" s="19"/>
    </row>
    <row r="880" spans="1:11" x14ac:dyDescent="0.25">
      <c r="A880" s="20" t="s">
        <v>23</v>
      </c>
      <c r="B880" s="21"/>
      <c r="C880" s="20"/>
      <c r="D880" s="21" t="s">
        <v>33</v>
      </c>
      <c r="E880" s="21" t="s">
        <v>32</v>
      </c>
      <c r="F880" s="16"/>
      <c r="G880" s="17"/>
      <c r="H880" s="17">
        <f>+H878+H879</f>
        <v>0</v>
      </c>
      <c r="I880" s="18"/>
      <c r="J880" s="19"/>
      <c r="K880" s="19"/>
    </row>
    <row r="881" spans="1:11" x14ac:dyDescent="0.25">
      <c r="A881" s="6" t="s">
        <v>478</v>
      </c>
      <c r="B881" s="7" t="s">
        <v>479</v>
      </c>
      <c r="C881" s="6"/>
      <c r="D881" s="7"/>
      <c r="E881" s="7" t="s">
        <v>480</v>
      </c>
      <c r="F881" s="16" t="s">
        <v>20</v>
      </c>
      <c r="G881" s="17"/>
      <c r="H881" s="17"/>
      <c r="I881" s="18" t="s">
        <v>21</v>
      </c>
      <c r="J881" s="19" t="s">
        <v>37</v>
      </c>
      <c r="K881" s="19">
        <v>92273</v>
      </c>
    </row>
    <row r="882" spans="1:11" x14ac:dyDescent="0.25">
      <c r="A882" s="20" t="s">
        <v>23</v>
      </c>
      <c r="B882" s="21">
        <v>2</v>
      </c>
      <c r="C882" s="20" t="s">
        <v>481</v>
      </c>
      <c r="D882" s="21" t="s">
        <v>482</v>
      </c>
      <c r="E882" s="21" t="s">
        <v>480</v>
      </c>
      <c r="F882" s="16">
        <v>1.31</v>
      </c>
      <c r="G882" s="17"/>
      <c r="H882" s="17">
        <f>+ROUND(F882*G882,2)</f>
        <v>0</v>
      </c>
      <c r="I882" s="18" t="s">
        <v>78</v>
      </c>
      <c r="J882" s="19" t="s">
        <v>37</v>
      </c>
      <c r="K882" s="19">
        <v>4491</v>
      </c>
    </row>
    <row r="883" spans="1:11" x14ac:dyDescent="0.25">
      <c r="A883" s="20" t="s">
        <v>23</v>
      </c>
      <c r="B883" s="21">
        <v>2</v>
      </c>
      <c r="C883" s="20" t="s">
        <v>483</v>
      </c>
      <c r="D883" s="21" t="s">
        <v>484</v>
      </c>
      <c r="E883" s="21" t="s">
        <v>341</v>
      </c>
      <c r="F883" s="16">
        <v>2.3E-2</v>
      </c>
      <c r="G883" s="17"/>
      <c r="H883" s="17">
        <f>+ROUND(F883*G883,2)</f>
        <v>0</v>
      </c>
      <c r="I883" s="18" t="s">
        <v>78</v>
      </c>
      <c r="J883" s="19" t="s">
        <v>37</v>
      </c>
      <c r="K883" s="19">
        <v>5068</v>
      </c>
    </row>
    <row r="884" spans="1:11" x14ac:dyDescent="0.25">
      <c r="A884" s="20" t="s">
        <v>23</v>
      </c>
      <c r="B884" s="21" t="s">
        <v>55</v>
      </c>
      <c r="C884" s="20" t="s">
        <v>485</v>
      </c>
      <c r="D884" s="21" t="s">
        <v>301</v>
      </c>
      <c r="E884" s="21" t="s">
        <v>36</v>
      </c>
      <c r="F884" s="16">
        <v>2.1000000000000001E-2</v>
      </c>
      <c r="G884" s="17"/>
      <c r="H884" s="17">
        <f>+ROUND(F884*G884,2)</f>
        <v>0</v>
      </c>
      <c r="I884" s="18" t="s">
        <v>58</v>
      </c>
      <c r="J884" s="19" t="s">
        <v>37</v>
      </c>
      <c r="K884" s="19">
        <v>88239</v>
      </c>
    </row>
    <row r="885" spans="1:11" x14ac:dyDescent="0.25">
      <c r="A885" s="20" t="s">
        <v>23</v>
      </c>
      <c r="B885" s="21" t="s">
        <v>55</v>
      </c>
      <c r="C885" s="20" t="s">
        <v>449</v>
      </c>
      <c r="D885" s="21" t="s">
        <v>35</v>
      </c>
      <c r="E885" s="21" t="s">
        <v>36</v>
      </c>
      <c r="F885" s="16">
        <v>9.0999999999999998E-2</v>
      </c>
      <c r="G885" s="17"/>
      <c r="H885" s="17">
        <f>+ROUND(F885*G885,2)</f>
        <v>0</v>
      </c>
      <c r="I885" s="18" t="s">
        <v>58</v>
      </c>
      <c r="J885" s="19" t="s">
        <v>37</v>
      </c>
      <c r="K885" s="19">
        <v>88262</v>
      </c>
    </row>
    <row r="886" spans="1:11" x14ac:dyDescent="0.25">
      <c r="A886" s="20" t="s">
        <v>23</v>
      </c>
      <c r="B886" s="21" t="s">
        <v>55</v>
      </c>
      <c r="C886" s="20" t="s">
        <v>486</v>
      </c>
      <c r="D886" s="21" t="s">
        <v>308</v>
      </c>
      <c r="E886" s="21" t="s">
        <v>26</v>
      </c>
      <c r="F886" s="16">
        <v>7.0000000000000001E-3</v>
      </c>
      <c r="G886" s="17"/>
      <c r="H886" s="17">
        <f>+ROUND(F886*G886,2)</f>
        <v>0</v>
      </c>
      <c r="I886" s="18" t="s">
        <v>58</v>
      </c>
      <c r="J886" s="19" t="s">
        <v>37</v>
      </c>
      <c r="K886" s="19">
        <v>91692</v>
      </c>
    </row>
    <row r="887" spans="1:11" x14ac:dyDescent="0.25">
      <c r="A887" s="20" t="s">
        <v>23</v>
      </c>
      <c r="B887" s="21" t="s">
        <v>55</v>
      </c>
      <c r="C887" s="20" t="s">
        <v>487</v>
      </c>
      <c r="D887" s="21" t="s">
        <v>334</v>
      </c>
      <c r="E887" s="21" t="s">
        <v>170</v>
      </c>
      <c r="F887" s="16">
        <v>0.03</v>
      </c>
      <c r="G887" s="17"/>
      <c r="H887" s="17">
        <f>+ROUND(F887*G887,2)</f>
        <v>0</v>
      </c>
      <c r="I887" s="18" t="s">
        <v>58</v>
      </c>
      <c r="J887" s="19" t="s">
        <v>37</v>
      </c>
      <c r="K887" s="19">
        <v>91693</v>
      </c>
    </row>
    <row r="888" spans="1:11" x14ac:dyDescent="0.25">
      <c r="A888" s="20" t="s">
        <v>23</v>
      </c>
      <c r="B888" s="21"/>
      <c r="C888" s="20"/>
      <c r="D888" s="21" t="s">
        <v>29</v>
      </c>
      <c r="E888" s="21" t="s">
        <v>30</v>
      </c>
      <c r="F888" s="16">
        <f>$H$8</f>
        <v>111.86</v>
      </c>
      <c r="G888" s="17"/>
      <c r="H888" s="17">
        <f>ROUND(F888*G888/100,2)</f>
        <v>0</v>
      </c>
      <c r="I888" s="18"/>
      <c r="J888" s="19"/>
      <c r="K888" s="19"/>
    </row>
    <row r="889" spans="1:11" x14ac:dyDescent="0.25">
      <c r="A889" s="20" t="s">
        <v>23</v>
      </c>
      <c r="B889" s="21"/>
      <c r="C889" s="20"/>
      <c r="D889" s="21" t="s">
        <v>31</v>
      </c>
      <c r="E889" s="21" t="s">
        <v>32</v>
      </c>
      <c r="F889" s="16"/>
      <c r="G889" s="17"/>
      <c r="H889" s="17">
        <f>SUMIF(Recodificada1!$H$882:$H$887,"&gt;0",Recodificada1!$H$882:$H$887)+$H$888</f>
        <v>0</v>
      </c>
      <c r="I889" s="18"/>
      <c r="J889" s="19"/>
      <c r="K889" s="19"/>
    </row>
    <row r="890" spans="1:11" x14ac:dyDescent="0.25">
      <c r="A890" s="20" t="s">
        <v>23</v>
      </c>
      <c r="B890" s="21"/>
      <c r="C890" s="20"/>
      <c r="D890" s="21" t="s">
        <v>6</v>
      </c>
      <c r="E890" s="21" t="s">
        <v>30</v>
      </c>
      <c r="F890" s="16">
        <f>$F$8</f>
        <v>24.18</v>
      </c>
      <c r="G890" s="17"/>
      <c r="H890" s="17">
        <f>+ROUND(H889*F890/100,2)</f>
        <v>0</v>
      </c>
      <c r="I890" s="18"/>
      <c r="J890" s="19"/>
      <c r="K890" s="19"/>
    </row>
    <row r="891" spans="1:11" x14ac:dyDescent="0.25">
      <c r="A891" s="20" t="s">
        <v>23</v>
      </c>
      <c r="B891" s="21"/>
      <c r="C891" s="20"/>
      <c r="D891" s="21" t="s">
        <v>33</v>
      </c>
      <c r="E891" s="21" t="s">
        <v>32</v>
      </c>
      <c r="F891" s="16"/>
      <c r="G891" s="17"/>
      <c r="H891" s="17">
        <f>+H889+H890</f>
        <v>0</v>
      </c>
      <c r="I891" s="18"/>
      <c r="J891" s="19"/>
      <c r="K891" s="19"/>
    </row>
    <row r="892" spans="1:11" x14ac:dyDescent="0.25">
      <c r="A892" s="6" t="s">
        <v>488</v>
      </c>
      <c r="B892" s="7" t="s">
        <v>489</v>
      </c>
      <c r="C892" s="6"/>
      <c r="D892" s="7"/>
      <c r="E892" s="7" t="s">
        <v>341</v>
      </c>
      <c r="F892" s="16" t="s">
        <v>20</v>
      </c>
      <c r="G892" s="17"/>
      <c r="H892" s="17"/>
      <c r="I892" s="18" t="s">
        <v>21</v>
      </c>
      <c r="J892" s="19" t="s">
        <v>37</v>
      </c>
      <c r="K892" s="19">
        <v>92783</v>
      </c>
    </row>
    <row r="893" spans="1:11" x14ac:dyDescent="0.25">
      <c r="A893" s="20" t="s">
        <v>23</v>
      </c>
      <c r="B893" s="21">
        <v>2</v>
      </c>
      <c r="C893" s="20" t="s">
        <v>490</v>
      </c>
      <c r="D893" s="21" t="s">
        <v>491</v>
      </c>
      <c r="E893" s="21" t="s">
        <v>197</v>
      </c>
      <c r="F893" s="16">
        <v>2.8159999999999998</v>
      </c>
      <c r="G893" s="17"/>
      <c r="H893" s="17">
        <f>+ROUND(F893*G893,2)</f>
        <v>0</v>
      </c>
      <c r="I893" s="18" t="s">
        <v>78</v>
      </c>
      <c r="J893" s="19" t="s">
        <v>37</v>
      </c>
      <c r="K893" s="19">
        <v>39017</v>
      </c>
    </row>
    <row r="894" spans="1:11" x14ac:dyDescent="0.25">
      <c r="A894" s="20" t="s">
        <v>23</v>
      </c>
      <c r="B894" s="21">
        <v>2</v>
      </c>
      <c r="C894" s="20" t="s">
        <v>492</v>
      </c>
      <c r="D894" s="21" t="s">
        <v>493</v>
      </c>
      <c r="E894" s="21" t="s">
        <v>341</v>
      </c>
      <c r="F894" s="16">
        <v>2.5000000000000001E-2</v>
      </c>
      <c r="G894" s="17"/>
      <c r="H894" s="17">
        <f>+ROUND(F894*G894,2)</f>
        <v>0</v>
      </c>
      <c r="I894" s="18" t="s">
        <v>78</v>
      </c>
      <c r="J894" s="19" t="s">
        <v>37</v>
      </c>
      <c r="K894" s="19">
        <v>43132</v>
      </c>
    </row>
    <row r="895" spans="1:11" x14ac:dyDescent="0.25">
      <c r="A895" s="20" t="s">
        <v>23</v>
      </c>
      <c r="B895" s="21" t="s">
        <v>55</v>
      </c>
      <c r="C895" s="20" t="s">
        <v>494</v>
      </c>
      <c r="D895" s="21" t="s">
        <v>495</v>
      </c>
      <c r="E895" s="21" t="s">
        <v>36</v>
      </c>
      <c r="F895" s="16">
        <v>3.1E-2</v>
      </c>
      <c r="G895" s="17"/>
      <c r="H895" s="17">
        <f>+ROUND(F895*G895,2)</f>
        <v>0</v>
      </c>
      <c r="I895" s="18" t="s">
        <v>58</v>
      </c>
      <c r="J895" s="19" t="s">
        <v>37</v>
      </c>
      <c r="K895" s="19">
        <v>88238</v>
      </c>
    </row>
    <row r="896" spans="1:11" x14ac:dyDescent="0.25">
      <c r="A896" s="20" t="s">
        <v>23</v>
      </c>
      <c r="B896" s="21" t="s">
        <v>55</v>
      </c>
      <c r="C896" s="20" t="s">
        <v>496</v>
      </c>
      <c r="D896" s="21" t="s">
        <v>497</v>
      </c>
      <c r="E896" s="21" t="s">
        <v>36</v>
      </c>
      <c r="F896" s="16">
        <v>0.18959999999999999</v>
      </c>
      <c r="G896" s="17"/>
      <c r="H896" s="17">
        <f>+ROUND(F896*G896,2)</f>
        <v>0</v>
      </c>
      <c r="I896" s="18" t="s">
        <v>58</v>
      </c>
      <c r="J896" s="19" t="s">
        <v>37</v>
      </c>
      <c r="K896" s="19">
        <v>88245</v>
      </c>
    </row>
    <row r="897" spans="1:11" x14ac:dyDescent="0.25">
      <c r="A897" s="20" t="s">
        <v>23</v>
      </c>
      <c r="B897" s="21" t="s">
        <v>55</v>
      </c>
      <c r="C897" s="20" t="s">
        <v>498</v>
      </c>
      <c r="D897" s="21" t="s">
        <v>499</v>
      </c>
      <c r="E897" s="21" t="s">
        <v>341</v>
      </c>
      <c r="F897" s="16">
        <v>1</v>
      </c>
      <c r="G897" s="17"/>
      <c r="H897" s="17">
        <f>+ROUND(F897*G897,2)</f>
        <v>0</v>
      </c>
      <c r="I897" s="18" t="s">
        <v>58</v>
      </c>
      <c r="J897" s="19" t="s">
        <v>37</v>
      </c>
      <c r="K897" s="19">
        <v>92799</v>
      </c>
    </row>
    <row r="898" spans="1:11" x14ac:dyDescent="0.25">
      <c r="A898" s="20" t="s">
        <v>23</v>
      </c>
      <c r="B898" s="21"/>
      <c r="C898" s="20"/>
      <c r="D898" s="21" t="s">
        <v>29</v>
      </c>
      <c r="E898" s="21" t="s">
        <v>30</v>
      </c>
      <c r="F898" s="16">
        <f>$H$8</f>
        <v>111.86</v>
      </c>
      <c r="G898" s="17"/>
      <c r="H898" s="17">
        <f>ROUND(F898*G898/100,2)</f>
        <v>0</v>
      </c>
      <c r="I898" s="18"/>
      <c r="J898" s="19"/>
      <c r="K898" s="19"/>
    </row>
    <row r="899" spans="1:11" x14ac:dyDescent="0.25">
      <c r="A899" s="20" t="s">
        <v>23</v>
      </c>
      <c r="B899" s="21"/>
      <c r="C899" s="20"/>
      <c r="D899" s="21" t="s">
        <v>31</v>
      </c>
      <c r="E899" s="21" t="s">
        <v>32</v>
      </c>
      <c r="F899" s="16"/>
      <c r="G899" s="17"/>
      <c r="H899" s="17">
        <f>SUMIF(Recodificada1!$H$893:$H$897,"&gt;0",Recodificada1!$H$893:$H$897)+$H$898</f>
        <v>0</v>
      </c>
      <c r="I899" s="18"/>
      <c r="J899" s="19"/>
      <c r="K899" s="19"/>
    </row>
    <row r="900" spans="1:11" x14ac:dyDescent="0.25">
      <c r="A900" s="20" t="s">
        <v>23</v>
      </c>
      <c r="B900" s="21"/>
      <c r="C900" s="20"/>
      <c r="D900" s="21" t="s">
        <v>6</v>
      </c>
      <c r="E900" s="21" t="s">
        <v>30</v>
      </c>
      <c r="F900" s="16">
        <f>$F$8</f>
        <v>24.18</v>
      </c>
      <c r="G900" s="17"/>
      <c r="H900" s="17">
        <f>+ROUND(H899*F900/100,2)</f>
        <v>0</v>
      </c>
      <c r="I900" s="18"/>
      <c r="J900" s="19"/>
      <c r="K900" s="19"/>
    </row>
    <row r="901" spans="1:11" x14ac:dyDescent="0.25">
      <c r="A901" s="20" t="s">
        <v>23</v>
      </c>
      <c r="B901" s="21"/>
      <c r="C901" s="20"/>
      <c r="D901" s="21" t="s">
        <v>33</v>
      </c>
      <c r="E901" s="21" t="s">
        <v>32</v>
      </c>
      <c r="F901" s="16"/>
      <c r="G901" s="17"/>
      <c r="H901" s="17">
        <f>+H899+H900</f>
        <v>0</v>
      </c>
      <c r="I901" s="18"/>
      <c r="J901" s="19"/>
      <c r="K901" s="19"/>
    </row>
    <row r="902" spans="1:11" x14ac:dyDescent="0.25">
      <c r="A902" s="6" t="s">
        <v>500</v>
      </c>
      <c r="B902" s="7" t="s">
        <v>495</v>
      </c>
      <c r="C902" s="6"/>
      <c r="D902" s="7"/>
      <c r="E902" s="7" t="s">
        <v>36</v>
      </c>
      <c r="F902" s="16" t="s">
        <v>20</v>
      </c>
      <c r="G902" s="17"/>
      <c r="H902" s="17"/>
      <c r="I902" s="18" t="s">
        <v>21</v>
      </c>
      <c r="J902" s="19" t="s">
        <v>37</v>
      </c>
      <c r="K902" s="19">
        <v>88238</v>
      </c>
    </row>
    <row r="903" spans="1:11" x14ac:dyDescent="0.25">
      <c r="A903" s="20" t="s">
        <v>23</v>
      </c>
      <c r="B903" s="21">
        <v>1</v>
      </c>
      <c r="C903" s="20" t="s">
        <v>501</v>
      </c>
      <c r="D903" s="21" t="s">
        <v>502</v>
      </c>
      <c r="E903" s="21" t="s">
        <v>36</v>
      </c>
      <c r="F903" s="16">
        <v>1</v>
      </c>
      <c r="G903" s="17"/>
      <c r="H903" s="17">
        <f>+ROUND(F903*G903,2)</f>
        <v>0</v>
      </c>
      <c r="I903" s="18" t="s">
        <v>40</v>
      </c>
      <c r="J903" s="19" t="s">
        <v>37</v>
      </c>
      <c r="K903" s="19">
        <v>6114</v>
      </c>
    </row>
    <row r="904" spans="1:11" x14ac:dyDescent="0.25">
      <c r="A904" s="20" t="s">
        <v>23</v>
      </c>
      <c r="B904" s="21">
        <v>5</v>
      </c>
      <c r="C904" s="20" t="s">
        <v>293</v>
      </c>
      <c r="D904" s="21" t="s">
        <v>294</v>
      </c>
      <c r="E904" s="21" t="s">
        <v>36</v>
      </c>
      <c r="F904" s="16">
        <v>1</v>
      </c>
      <c r="G904" s="17"/>
      <c r="H904" s="17">
        <f>+ROUND(F904*G904,2)</f>
        <v>0</v>
      </c>
      <c r="I904" s="18" t="s">
        <v>43</v>
      </c>
      <c r="J904" s="19" t="s">
        <v>37</v>
      </c>
      <c r="K904" s="19">
        <v>43465</v>
      </c>
    </row>
    <row r="905" spans="1:11" x14ac:dyDescent="0.25">
      <c r="A905" s="20" t="s">
        <v>23</v>
      </c>
      <c r="B905" s="21">
        <v>5</v>
      </c>
      <c r="C905" s="20" t="s">
        <v>295</v>
      </c>
      <c r="D905" s="21" t="s">
        <v>296</v>
      </c>
      <c r="E905" s="21" t="s">
        <v>36</v>
      </c>
      <c r="F905" s="16">
        <v>1</v>
      </c>
      <c r="G905" s="17"/>
      <c r="H905" s="17">
        <f>+ROUND(F905*G905,2)</f>
        <v>0</v>
      </c>
      <c r="I905" s="18" t="s">
        <v>43</v>
      </c>
      <c r="J905" s="19" t="s">
        <v>37</v>
      </c>
      <c r="K905" s="19">
        <v>43489</v>
      </c>
    </row>
    <row r="906" spans="1:11" x14ac:dyDescent="0.25">
      <c r="A906" s="20" t="s">
        <v>23</v>
      </c>
      <c r="B906" s="21">
        <v>4</v>
      </c>
      <c r="C906" s="20" t="s">
        <v>46</v>
      </c>
      <c r="D906" s="21" t="s">
        <v>47</v>
      </c>
      <c r="E906" s="21" t="s">
        <v>36</v>
      </c>
      <c r="F906" s="16">
        <v>1</v>
      </c>
      <c r="G906" s="17"/>
      <c r="H906" s="17">
        <f>+ROUND(F906*G906,2)</f>
        <v>0</v>
      </c>
      <c r="I906" s="18" t="s">
        <v>48</v>
      </c>
      <c r="J906" s="19" t="s">
        <v>37</v>
      </c>
      <c r="K906" s="19">
        <v>37370</v>
      </c>
    </row>
    <row r="907" spans="1:11" x14ac:dyDescent="0.25">
      <c r="A907" s="20" t="s">
        <v>23</v>
      </c>
      <c r="B907" s="21">
        <v>4</v>
      </c>
      <c r="C907" s="20" t="s">
        <v>49</v>
      </c>
      <c r="D907" s="21" t="s">
        <v>50</v>
      </c>
      <c r="E907" s="21" t="s">
        <v>36</v>
      </c>
      <c r="F907" s="16">
        <v>1</v>
      </c>
      <c r="G907" s="17"/>
      <c r="H907" s="17">
        <f>+ROUND(F907*G907,2)</f>
        <v>0</v>
      </c>
      <c r="I907" s="18" t="s">
        <v>48</v>
      </c>
      <c r="J907" s="19" t="s">
        <v>37</v>
      </c>
      <c r="K907" s="19">
        <v>37371</v>
      </c>
    </row>
    <row r="908" spans="1:11" x14ac:dyDescent="0.25">
      <c r="A908" s="20" t="s">
        <v>23</v>
      </c>
      <c r="B908" s="21">
        <v>4</v>
      </c>
      <c r="C908" s="20" t="s">
        <v>51</v>
      </c>
      <c r="D908" s="21" t="s">
        <v>52</v>
      </c>
      <c r="E908" s="21" t="s">
        <v>36</v>
      </c>
      <c r="F908" s="16">
        <v>1</v>
      </c>
      <c r="G908" s="17"/>
      <c r="H908" s="17">
        <f>+ROUND(F908*G908,2)</f>
        <v>0</v>
      </c>
      <c r="I908" s="18" t="s">
        <v>48</v>
      </c>
      <c r="J908" s="19" t="s">
        <v>37</v>
      </c>
      <c r="K908" s="19">
        <v>37372</v>
      </c>
    </row>
    <row r="909" spans="1:11" x14ac:dyDescent="0.25">
      <c r="A909" s="20" t="s">
        <v>23</v>
      </c>
      <c r="B909" s="21">
        <v>4</v>
      </c>
      <c r="C909" s="20" t="s">
        <v>53</v>
      </c>
      <c r="D909" s="21" t="s">
        <v>54</v>
      </c>
      <c r="E909" s="21" t="s">
        <v>36</v>
      </c>
      <c r="F909" s="16">
        <v>1</v>
      </c>
      <c r="G909" s="17"/>
      <c r="H909" s="17">
        <f>+ROUND(F909*G909,2)</f>
        <v>0</v>
      </c>
      <c r="I909" s="18" t="s">
        <v>48</v>
      </c>
      <c r="J909" s="19" t="s">
        <v>37</v>
      </c>
      <c r="K909" s="19">
        <v>37373</v>
      </c>
    </row>
    <row r="910" spans="1:11" x14ac:dyDescent="0.25">
      <c r="A910" s="20" t="s">
        <v>23</v>
      </c>
      <c r="B910" s="21" t="s">
        <v>55</v>
      </c>
      <c r="C910" s="20" t="s">
        <v>503</v>
      </c>
      <c r="D910" s="21" t="s">
        <v>504</v>
      </c>
      <c r="E910" s="21" t="s">
        <v>36</v>
      </c>
      <c r="F910" s="16">
        <v>1</v>
      </c>
      <c r="G910" s="17"/>
      <c r="H910" s="17">
        <f>+ROUND(F910*G910,2)</f>
        <v>0</v>
      </c>
      <c r="I910" s="18" t="s">
        <v>58</v>
      </c>
      <c r="J910" s="19" t="s">
        <v>37</v>
      </c>
      <c r="K910" s="19">
        <v>95308</v>
      </c>
    </row>
    <row r="911" spans="1:11" x14ac:dyDescent="0.25">
      <c r="A911" s="20" t="s">
        <v>23</v>
      </c>
      <c r="B911" s="21"/>
      <c r="C911" s="20"/>
      <c r="D911" s="21" t="s">
        <v>29</v>
      </c>
      <c r="E911" s="21" t="s">
        <v>30</v>
      </c>
      <c r="F911" s="16">
        <f>$H$8</f>
        <v>111.86</v>
      </c>
      <c r="G911" s="17"/>
      <c r="H911" s="17">
        <f>ROUND(F911*G911/100,2)</f>
        <v>0</v>
      </c>
      <c r="I911" s="18"/>
      <c r="J911" s="19"/>
      <c r="K911" s="19"/>
    </row>
    <row r="912" spans="1:11" x14ac:dyDescent="0.25">
      <c r="A912" s="20" t="s">
        <v>23</v>
      </c>
      <c r="B912" s="21"/>
      <c r="C912" s="20"/>
      <c r="D912" s="21" t="s">
        <v>31</v>
      </c>
      <c r="E912" s="21" t="s">
        <v>32</v>
      </c>
      <c r="F912" s="16"/>
      <c r="G912" s="17"/>
      <c r="H912" s="17">
        <f>SUMIF(Recodificada1!$H$903:$H$910,"&gt;0",Recodificada1!$H$903:$H$910)+$H$911</f>
        <v>0</v>
      </c>
      <c r="I912" s="18"/>
      <c r="J912" s="19"/>
      <c r="K912" s="19"/>
    </row>
    <row r="913" spans="1:11" x14ac:dyDescent="0.25">
      <c r="A913" s="20" t="s">
        <v>23</v>
      </c>
      <c r="B913" s="21"/>
      <c r="C913" s="20"/>
      <c r="D913" s="21" t="s">
        <v>6</v>
      </c>
      <c r="E913" s="21" t="s">
        <v>30</v>
      </c>
      <c r="F913" s="16">
        <f>$F$8</f>
        <v>24.18</v>
      </c>
      <c r="G913" s="17"/>
      <c r="H913" s="17">
        <f>+ROUND(H912*F913/100,2)</f>
        <v>0</v>
      </c>
      <c r="I913" s="18"/>
      <c r="J913" s="19"/>
      <c r="K913" s="19"/>
    </row>
    <row r="914" spans="1:11" x14ac:dyDescent="0.25">
      <c r="A914" s="20" t="s">
        <v>23</v>
      </c>
      <c r="B914" s="21"/>
      <c r="C914" s="20"/>
      <c r="D914" s="21" t="s">
        <v>33</v>
      </c>
      <c r="E914" s="21" t="s">
        <v>32</v>
      </c>
      <c r="F914" s="16"/>
      <c r="G914" s="17"/>
      <c r="H914" s="17">
        <f>+H912+H913</f>
        <v>0</v>
      </c>
      <c r="I914" s="18"/>
      <c r="J914" s="19"/>
      <c r="K914" s="19"/>
    </row>
    <row r="915" spans="1:11" x14ac:dyDescent="0.25">
      <c r="A915" s="6" t="s">
        <v>505</v>
      </c>
      <c r="B915" s="7" t="s">
        <v>504</v>
      </c>
      <c r="C915" s="6"/>
      <c r="D915" s="7"/>
      <c r="E915" s="7" t="s">
        <v>36</v>
      </c>
      <c r="F915" s="16" t="s">
        <v>20</v>
      </c>
      <c r="G915" s="17"/>
      <c r="H915" s="17"/>
      <c r="I915" s="18" t="s">
        <v>21</v>
      </c>
      <c r="J915" s="19" t="s">
        <v>37</v>
      </c>
      <c r="K915" s="19">
        <v>95308</v>
      </c>
    </row>
    <row r="916" spans="1:11" x14ac:dyDescent="0.25">
      <c r="A916" s="20" t="s">
        <v>23</v>
      </c>
      <c r="B916" s="21">
        <v>1</v>
      </c>
      <c r="C916" s="20" t="s">
        <v>501</v>
      </c>
      <c r="D916" s="21" t="s">
        <v>502</v>
      </c>
      <c r="E916" s="21" t="s">
        <v>36</v>
      </c>
      <c r="F916" s="16">
        <v>9.4000000000000004E-3</v>
      </c>
      <c r="G916" s="17"/>
      <c r="H916" s="17">
        <f>+ROUND(F916*G916,2)</f>
        <v>0</v>
      </c>
      <c r="I916" s="18" t="s">
        <v>40</v>
      </c>
      <c r="J916" s="19" t="s">
        <v>37</v>
      </c>
      <c r="K916" s="19">
        <v>6114</v>
      </c>
    </row>
    <row r="917" spans="1:11" x14ac:dyDescent="0.25">
      <c r="A917" s="20" t="s">
        <v>23</v>
      </c>
      <c r="B917" s="21"/>
      <c r="C917" s="20"/>
      <c r="D917" s="21" t="s">
        <v>29</v>
      </c>
      <c r="E917" s="21" t="s">
        <v>30</v>
      </c>
      <c r="F917" s="16">
        <f>$H$8</f>
        <v>111.86</v>
      </c>
      <c r="G917" s="17"/>
      <c r="H917" s="17">
        <f>ROUND(F917*G917/100,2)</f>
        <v>0</v>
      </c>
      <c r="I917" s="18"/>
      <c r="J917" s="19"/>
      <c r="K917" s="19"/>
    </row>
    <row r="918" spans="1:11" x14ac:dyDescent="0.25">
      <c r="A918" s="20" t="s">
        <v>23</v>
      </c>
      <c r="B918" s="21"/>
      <c r="C918" s="20"/>
      <c r="D918" s="21" t="s">
        <v>31</v>
      </c>
      <c r="E918" s="21" t="s">
        <v>32</v>
      </c>
      <c r="F918" s="16"/>
      <c r="G918" s="17"/>
      <c r="H918" s="17">
        <f>SUMIF(Recodificada1!$H$916:$H$916,"&gt;0",Recodificada1!$H$916:$H$916)+$H$917</f>
        <v>0</v>
      </c>
      <c r="I918" s="18"/>
      <c r="J918" s="19"/>
      <c r="K918" s="19"/>
    </row>
    <row r="919" spans="1:11" x14ac:dyDescent="0.25">
      <c r="A919" s="20" t="s">
        <v>23</v>
      </c>
      <c r="B919" s="21"/>
      <c r="C919" s="20"/>
      <c r="D919" s="21" t="s">
        <v>6</v>
      </c>
      <c r="E919" s="21" t="s">
        <v>30</v>
      </c>
      <c r="F919" s="16">
        <f>$F$8</f>
        <v>24.18</v>
      </c>
      <c r="G919" s="17"/>
      <c r="H919" s="17">
        <f>+ROUND(H918*F919/100,2)</f>
        <v>0</v>
      </c>
      <c r="I919" s="18"/>
      <c r="J919" s="19"/>
      <c r="K919" s="19"/>
    </row>
    <row r="920" spans="1:11" x14ac:dyDescent="0.25">
      <c r="A920" s="20" t="s">
        <v>23</v>
      </c>
      <c r="B920" s="21"/>
      <c r="C920" s="20"/>
      <c r="D920" s="21" t="s">
        <v>33</v>
      </c>
      <c r="E920" s="21" t="s">
        <v>32</v>
      </c>
      <c r="F920" s="16"/>
      <c r="G920" s="17"/>
      <c r="H920" s="17">
        <f>+H918+H919</f>
        <v>0</v>
      </c>
      <c r="I920" s="18"/>
      <c r="J920" s="19"/>
      <c r="K920" s="19"/>
    </row>
    <row r="921" spans="1:11" x14ac:dyDescent="0.25">
      <c r="A921" s="6" t="s">
        <v>506</v>
      </c>
      <c r="B921" s="7" t="s">
        <v>497</v>
      </c>
      <c r="C921" s="6"/>
      <c r="D921" s="7"/>
      <c r="E921" s="7" t="s">
        <v>36</v>
      </c>
      <c r="F921" s="16" t="s">
        <v>20</v>
      </c>
      <c r="G921" s="17"/>
      <c r="H921" s="17"/>
      <c r="I921" s="18" t="s">
        <v>21</v>
      </c>
      <c r="J921" s="19" t="s">
        <v>37</v>
      </c>
      <c r="K921" s="19">
        <v>88245</v>
      </c>
    </row>
    <row r="922" spans="1:11" x14ac:dyDescent="0.25">
      <c r="A922" s="20" t="s">
        <v>23</v>
      </c>
      <c r="B922" s="21">
        <v>1</v>
      </c>
      <c r="C922" s="20" t="s">
        <v>507</v>
      </c>
      <c r="D922" s="21" t="s">
        <v>508</v>
      </c>
      <c r="E922" s="21" t="s">
        <v>36</v>
      </c>
      <c r="F922" s="16">
        <v>1</v>
      </c>
      <c r="G922" s="17"/>
      <c r="H922" s="17">
        <f>+ROUND(F922*G922,2)</f>
        <v>0</v>
      </c>
      <c r="I922" s="18" t="s">
        <v>40</v>
      </c>
      <c r="J922" s="19" t="s">
        <v>37</v>
      </c>
      <c r="K922" s="19">
        <v>378</v>
      </c>
    </row>
    <row r="923" spans="1:11" x14ac:dyDescent="0.25">
      <c r="A923" s="20" t="s">
        <v>23</v>
      </c>
      <c r="B923" s="21">
        <v>5</v>
      </c>
      <c r="C923" s="20" t="s">
        <v>293</v>
      </c>
      <c r="D923" s="21" t="s">
        <v>294</v>
      </c>
      <c r="E923" s="21" t="s">
        <v>36</v>
      </c>
      <c r="F923" s="16">
        <v>1</v>
      </c>
      <c r="G923" s="17"/>
      <c r="H923" s="17">
        <f>+ROUND(F923*G923,2)</f>
        <v>0</v>
      </c>
      <c r="I923" s="18" t="s">
        <v>43</v>
      </c>
      <c r="J923" s="19" t="s">
        <v>37</v>
      </c>
      <c r="K923" s="19">
        <v>43465</v>
      </c>
    </row>
    <row r="924" spans="1:11" x14ac:dyDescent="0.25">
      <c r="A924" s="20" t="s">
        <v>23</v>
      </c>
      <c r="B924" s="21">
        <v>5</v>
      </c>
      <c r="C924" s="20" t="s">
        <v>295</v>
      </c>
      <c r="D924" s="21" t="s">
        <v>296</v>
      </c>
      <c r="E924" s="21" t="s">
        <v>36</v>
      </c>
      <c r="F924" s="16">
        <v>1</v>
      </c>
      <c r="G924" s="17"/>
      <c r="H924" s="17">
        <f>+ROUND(F924*G924,2)</f>
        <v>0</v>
      </c>
      <c r="I924" s="18" t="s">
        <v>43</v>
      </c>
      <c r="J924" s="19" t="s">
        <v>37</v>
      </c>
      <c r="K924" s="19">
        <v>43489</v>
      </c>
    </row>
    <row r="925" spans="1:11" x14ac:dyDescent="0.25">
      <c r="A925" s="20" t="s">
        <v>23</v>
      </c>
      <c r="B925" s="21">
        <v>4</v>
      </c>
      <c r="C925" s="20" t="s">
        <v>46</v>
      </c>
      <c r="D925" s="21" t="s">
        <v>47</v>
      </c>
      <c r="E925" s="21" t="s">
        <v>36</v>
      </c>
      <c r="F925" s="16">
        <v>1</v>
      </c>
      <c r="G925" s="17"/>
      <c r="H925" s="17">
        <f>+ROUND(F925*G925,2)</f>
        <v>0</v>
      </c>
      <c r="I925" s="18" t="s">
        <v>48</v>
      </c>
      <c r="J925" s="19" t="s">
        <v>37</v>
      </c>
      <c r="K925" s="19">
        <v>37370</v>
      </c>
    </row>
    <row r="926" spans="1:11" x14ac:dyDescent="0.25">
      <c r="A926" s="20" t="s">
        <v>23</v>
      </c>
      <c r="B926" s="21">
        <v>4</v>
      </c>
      <c r="C926" s="20" t="s">
        <v>49</v>
      </c>
      <c r="D926" s="21" t="s">
        <v>50</v>
      </c>
      <c r="E926" s="21" t="s">
        <v>36</v>
      </c>
      <c r="F926" s="16">
        <v>1</v>
      </c>
      <c r="G926" s="17"/>
      <c r="H926" s="17">
        <f>+ROUND(F926*G926,2)</f>
        <v>0</v>
      </c>
      <c r="I926" s="18" t="s">
        <v>48</v>
      </c>
      <c r="J926" s="19" t="s">
        <v>37</v>
      </c>
      <c r="K926" s="19">
        <v>37371</v>
      </c>
    </row>
    <row r="927" spans="1:11" x14ac:dyDescent="0.25">
      <c r="A927" s="20" t="s">
        <v>23</v>
      </c>
      <c r="B927" s="21">
        <v>4</v>
      </c>
      <c r="C927" s="20" t="s">
        <v>51</v>
      </c>
      <c r="D927" s="21" t="s">
        <v>52</v>
      </c>
      <c r="E927" s="21" t="s">
        <v>36</v>
      </c>
      <c r="F927" s="16">
        <v>1</v>
      </c>
      <c r="G927" s="17"/>
      <c r="H927" s="17">
        <f>+ROUND(F927*G927,2)</f>
        <v>0</v>
      </c>
      <c r="I927" s="18" t="s">
        <v>48</v>
      </c>
      <c r="J927" s="19" t="s">
        <v>37</v>
      </c>
      <c r="K927" s="19">
        <v>37372</v>
      </c>
    </row>
    <row r="928" spans="1:11" x14ac:dyDescent="0.25">
      <c r="A928" s="20" t="s">
        <v>23</v>
      </c>
      <c r="B928" s="21">
        <v>4</v>
      </c>
      <c r="C928" s="20" t="s">
        <v>53</v>
      </c>
      <c r="D928" s="21" t="s">
        <v>54</v>
      </c>
      <c r="E928" s="21" t="s">
        <v>36</v>
      </c>
      <c r="F928" s="16">
        <v>1</v>
      </c>
      <c r="G928" s="17"/>
      <c r="H928" s="17">
        <f>+ROUND(F928*G928,2)</f>
        <v>0</v>
      </c>
      <c r="I928" s="18" t="s">
        <v>48</v>
      </c>
      <c r="J928" s="19" t="s">
        <v>37</v>
      </c>
      <c r="K928" s="19">
        <v>37373</v>
      </c>
    </row>
    <row r="929" spans="1:11" x14ac:dyDescent="0.25">
      <c r="A929" s="20" t="s">
        <v>23</v>
      </c>
      <c r="B929" s="21" t="s">
        <v>55</v>
      </c>
      <c r="C929" s="20" t="s">
        <v>509</v>
      </c>
      <c r="D929" s="21" t="s">
        <v>510</v>
      </c>
      <c r="E929" s="21" t="s">
        <v>36</v>
      </c>
      <c r="F929" s="16">
        <v>1</v>
      </c>
      <c r="G929" s="17"/>
      <c r="H929" s="17">
        <f>+ROUND(F929*G929,2)</f>
        <v>0</v>
      </c>
      <c r="I929" s="18" t="s">
        <v>58</v>
      </c>
      <c r="J929" s="19" t="s">
        <v>37</v>
      </c>
      <c r="K929" s="19">
        <v>95314</v>
      </c>
    </row>
    <row r="930" spans="1:11" x14ac:dyDescent="0.25">
      <c r="A930" s="20" t="s">
        <v>23</v>
      </c>
      <c r="B930" s="21"/>
      <c r="C930" s="20"/>
      <c r="D930" s="21" t="s">
        <v>29</v>
      </c>
      <c r="E930" s="21" t="s">
        <v>30</v>
      </c>
      <c r="F930" s="16">
        <f>$H$8</f>
        <v>111.86</v>
      </c>
      <c r="G930" s="17"/>
      <c r="H930" s="17">
        <f>ROUND(F930*G930/100,2)</f>
        <v>0</v>
      </c>
      <c r="I930" s="18"/>
      <c r="J930" s="19"/>
      <c r="K930" s="19"/>
    </row>
    <row r="931" spans="1:11" x14ac:dyDescent="0.25">
      <c r="A931" s="20" t="s">
        <v>23</v>
      </c>
      <c r="B931" s="21"/>
      <c r="C931" s="20"/>
      <c r="D931" s="21" t="s">
        <v>31</v>
      </c>
      <c r="E931" s="21" t="s">
        <v>32</v>
      </c>
      <c r="F931" s="16"/>
      <c r="G931" s="17"/>
      <c r="H931" s="17">
        <f>SUMIF(Recodificada1!$H$922:$H$929,"&gt;0",Recodificada1!$H$922:$H$929)+$H$930</f>
        <v>0</v>
      </c>
      <c r="I931" s="18"/>
      <c r="J931" s="19"/>
      <c r="K931" s="19"/>
    </row>
    <row r="932" spans="1:11" x14ac:dyDescent="0.25">
      <c r="A932" s="20" t="s">
        <v>23</v>
      </c>
      <c r="B932" s="21"/>
      <c r="C932" s="20"/>
      <c r="D932" s="21" t="s">
        <v>6</v>
      </c>
      <c r="E932" s="21" t="s">
        <v>30</v>
      </c>
      <c r="F932" s="16">
        <f>$F$8</f>
        <v>24.18</v>
      </c>
      <c r="G932" s="17"/>
      <c r="H932" s="17">
        <f>+ROUND(H931*F932/100,2)</f>
        <v>0</v>
      </c>
      <c r="I932" s="18"/>
      <c r="J932" s="19"/>
      <c r="K932" s="19"/>
    </row>
    <row r="933" spans="1:11" x14ac:dyDescent="0.25">
      <c r="A933" s="20" t="s">
        <v>23</v>
      </c>
      <c r="B933" s="21"/>
      <c r="C933" s="20"/>
      <c r="D933" s="21" t="s">
        <v>33</v>
      </c>
      <c r="E933" s="21" t="s">
        <v>32</v>
      </c>
      <c r="F933" s="16"/>
      <c r="G933" s="17"/>
      <c r="H933" s="17">
        <f>+H931+H932</f>
        <v>0</v>
      </c>
      <c r="I933" s="18"/>
      <c r="J933" s="19"/>
      <c r="K933" s="19"/>
    </row>
    <row r="934" spans="1:11" x14ac:dyDescent="0.25">
      <c r="A934" s="6" t="s">
        <v>511</v>
      </c>
      <c r="B934" s="7" t="s">
        <v>510</v>
      </c>
      <c r="C934" s="6"/>
      <c r="D934" s="7"/>
      <c r="E934" s="7" t="s">
        <v>36</v>
      </c>
      <c r="F934" s="16" t="s">
        <v>20</v>
      </c>
      <c r="G934" s="17"/>
      <c r="H934" s="17"/>
      <c r="I934" s="18" t="s">
        <v>21</v>
      </c>
      <c r="J934" s="19" t="s">
        <v>37</v>
      </c>
      <c r="K934" s="19">
        <v>95314</v>
      </c>
    </row>
    <row r="935" spans="1:11" x14ac:dyDescent="0.25">
      <c r="A935" s="20" t="s">
        <v>23</v>
      </c>
      <c r="B935" s="21">
        <v>1</v>
      </c>
      <c r="C935" s="20" t="s">
        <v>507</v>
      </c>
      <c r="D935" s="21" t="s">
        <v>508</v>
      </c>
      <c r="E935" s="21" t="s">
        <v>36</v>
      </c>
      <c r="F935" s="16">
        <v>9.4000000000000004E-3</v>
      </c>
      <c r="G935" s="17"/>
      <c r="H935" s="17">
        <f>+ROUND(F935*G935,2)</f>
        <v>0</v>
      </c>
      <c r="I935" s="18" t="s">
        <v>40</v>
      </c>
      <c r="J935" s="19" t="s">
        <v>37</v>
      </c>
      <c r="K935" s="19">
        <v>378</v>
      </c>
    </row>
    <row r="936" spans="1:11" x14ac:dyDescent="0.25">
      <c r="A936" s="20" t="s">
        <v>23</v>
      </c>
      <c r="B936" s="21"/>
      <c r="C936" s="20"/>
      <c r="D936" s="21" t="s">
        <v>29</v>
      </c>
      <c r="E936" s="21" t="s">
        <v>30</v>
      </c>
      <c r="F936" s="16">
        <f>$H$8</f>
        <v>111.86</v>
      </c>
      <c r="G936" s="17"/>
      <c r="H936" s="17">
        <f>ROUND(F936*G936/100,2)</f>
        <v>0</v>
      </c>
      <c r="I936" s="18"/>
      <c r="J936" s="19"/>
      <c r="K936" s="19"/>
    </row>
    <row r="937" spans="1:11" x14ac:dyDescent="0.25">
      <c r="A937" s="20" t="s">
        <v>23</v>
      </c>
      <c r="B937" s="21"/>
      <c r="C937" s="20"/>
      <c r="D937" s="21" t="s">
        <v>31</v>
      </c>
      <c r="E937" s="21" t="s">
        <v>32</v>
      </c>
      <c r="F937" s="16"/>
      <c r="G937" s="17"/>
      <c r="H937" s="17">
        <f>SUMIF(Recodificada1!$H$935:$H$935,"&gt;0",Recodificada1!$H$935:$H$935)+$H$936</f>
        <v>0</v>
      </c>
      <c r="I937" s="18"/>
      <c r="J937" s="19"/>
      <c r="K937" s="19"/>
    </row>
    <row r="938" spans="1:11" x14ac:dyDescent="0.25">
      <c r="A938" s="20" t="s">
        <v>23</v>
      </c>
      <c r="B938" s="21"/>
      <c r="C938" s="20"/>
      <c r="D938" s="21" t="s">
        <v>6</v>
      </c>
      <c r="E938" s="21" t="s">
        <v>30</v>
      </c>
      <c r="F938" s="16">
        <f>$F$8</f>
        <v>24.18</v>
      </c>
      <c r="G938" s="17"/>
      <c r="H938" s="17">
        <f>+ROUND(H937*F938/100,2)</f>
        <v>0</v>
      </c>
      <c r="I938" s="18"/>
      <c r="J938" s="19"/>
      <c r="K938" s="19"/>
    </row>
    <row r="939" spans="1:11" x14ac:dyDescent="0.25">
      <c r="A939" s="20" t="s">
        <v>23</v>
      </c>
      <c r="B939" s="21"/>
      <c r="C939" s="20"/>
      <c r="D939" s="21" t="s">
        <v>33</v>
      </c>
      <c r="E939" s="21" t="s">
        <v>32</v>
      </c>
      <c r="F939" s="16"/>
      <c r="G939" s="17"/>
      <c r="H939" s="17">
        <f>+H937+H938</f>
        <v>0</v>
      </c>
      <c r="I939" s="18"/>
      <c r="J939" s="19"/>
      <c r="K939" s="19"/>
    </row>
    <row r="940" spans="1:11" x14ac:dyDescent="0.25">
      <c r="A940" s="6" t="s">
        <v>512</v>
      </c>
      <c r="B940" s="7" t="s">
        <v>499</v>
      </c>
      <c r="C940" s="6"/>
      <c r="D940" s="7"/>
      <c r="E940" s="7" t="s">
        <v>341</v>
      </c>
      <c r="F940" s="16" t="s">
        <v>20</v>
      </c>
      <c r="G940" s="17"/>
      <c r="H940" s="17"/>
      <c r="I940" s="18" t="s">
        <v>21</v>
      </c>
      <c r="J940" s="19" t="s">
        <v>37</v>
      </c>
      <c r="K940" s="19">
        <v>92799</v>
      </c>
    </row>
    <row r="941" spans="1:11" x14ac:dyDescent="0.25">
      <c r="A941" s="20" t="s">
        <v>23</v>
      </c>
      <c r="B941" s="21">
        <v>2</v>
      </c>
      <c r="C941" s="20" t="s">
        <v>513</v>
      </c>
      <c r="D941" s="21" t="s">
        <v>514</v>
      </c>
      <c r="E941" s="21" t="s">
        <v>341</v>
      </c>
      <c r="F941" s="16">
        <v>1.07</v>
      </c>
      <c r="G941" s="17"/>
      <c r="H941" s="17">
        <f>+ROUND(F941*G941,2)</f>
        <v>0</v>
      </c>
      <c r="I941" s="18" t="s">
        <v>78</v>
      </c>
      <c r="J941" s="19" t="s">
        <v>37</v>
      </c>
      <c r="K941" s="19">
        <v>43059</v>
      </c>
    </row>
    <row r="942" spans="1:11" x14ac:dyDescent="0.25">
      <c r="A942" s="20" t="s">
        <v>23</v>
      </c>
      <c r="B942" s="21" t="s">
        <v>55</v>
      </c>
      <c r="C942" s="20" t="s">
        <v>494</v>
      </c>
      <c r="D942" s="21" t="s">
        <v>495</v>
      </c>
      <c r="E942" s="21" t="s">
        <v>36</v>
      </c>
      <c r="F942" s="16">
        <v>1.3100000000000001E-2</v>
      </c>
      <c r="G942" s="17"/>
      <c r="H942" s="17">
        <f>+ROUND(F942*G942,2)</f>
        <v>0</v>
      </c>
      <c r="I942" s="18" t="s">
        <v>58</v>
      </c>
      <c r="J942" s="19" t="s">
        <v>37</v>
      </c>
      <c r="K942" s="19">
        <v>88238</v>
      </c>
    </row>
    <row r="943" spans="1:11" x14ac:dyDescent="0.25">
      <c r="A943" s="20" t="s">
        <v>23</v>
      </c>
      <c r="B943" s="21" t="s">
        <v>55</v>
      </c>
      <c r="C943" s="20" t="s">
        <v>496</v>
      </c>
      <c r="D943" s="21" t="s">
        <v>497</v>
      </c>
      <c r="E943" s="21" t="s">
        <v>36</v>
      </c>
      <c r="F943" s="16">
        <v>9.3299999999999994E-2</v>
      </c>
      <c r="G943" s="17"/>
      <c r="H943" s="17">
        <f>+ROUND(F943*G943,2)</f>
        <v>0</v>
      </c>
      <c r="I943" s="18" t="s">
        <v>58</v>
      </c>
      <c r="J943" s="19" t="s">
        <v>37</v>
      </c>
      <c r="K943" s="19">
        <v>88245</v>
      </c>
    </row>
    <row r="944" spans="1:11" x14ac:dyDescent="0.25">
      <c r="A944" s="20" t="s">
        <v>23</v>
      </c>
      <c r="B944" s="21"/>
      <c r="C944" s="20"/>
      <c r="D944" s="21" t="s">
        <v>29</v>
      </c>
      <c r="E944" s="21" t="s">
        <v>30</v>
      </c>
      <c r="F944" s="16">
        <f>$H$8</f>
        <v>111.86</v>
      </c>
      <c r="G944" s="17"/>
      <c r="H944" s="17">
        <f>ROUND(F944*G944/100,2)</f>
        <v>0</v>
      </c>
      <c r="I944" s="18"/>
      <c r="J944" s="19"/>
      <c r="K944" s="19"/>
    </row>
    <row r="945" spans="1:11" x14ac:dyDescent="0.25">
      <c r="A945" s="20" t="s">
        <v>23</v>
      </c>
      <c r="B945" s="21"/>
      <c r="C945" s="20"/>
      <c r="D945" s="21" t="s">
        <v>31</v>
      </c>
      <c r="E945" s="21" t="s">
        <v>32</v>
      </c>
      <c r="F945" s="16"/>
      <c r="G945" s="17"/>
      <c r="H945" s="17">
        <f>SUMIF(Recodificada1!$H$941:$H$943,"&gt;0",Recodificada1!$H$941:$H$943)+$H$944</f>
        <v>0</v>
      </c>
      <c r="I945" s="18"/>
      <c r="J945" s="19"/>
      <c r="K945" s="19"/>
    </row>
    <row r="946" spans="1:11" x14ac:dyDescent="0.25">
      <c r="A946" s="20" t="s">
        <v>23</v>
      </c>
      <c r="B946" s="21"/>
      <c r="C946" s="20"/>
      <c r="D946" s="21" t="s">
        <v>6</v>
      </c>
      <c r="E946" s="21" t="s">
        <v>30</v>
      </c>
      <c r="F946" s="16">
        <f>$F$8</f>
        <v>24.18</v>
      </c>
      <c r="G946" s="17"/>
      <c r="H946" s="17">
        <f>+ROUND(H945*F946/100,2)</f>
        <v>0</v>
      </c>
      <c r="I946" s="18"/>
      <c r="J946" s="19"/>
      <c r="K946" s="19"/>
    </row>
    <row r="947" spans="1:11" x14ac:dyDescent="0.25">
      <c r="A947" s="20" t="s">
        <v>23</v>
      </c>
      <c r="B947" s="21"/>
      <c r="C947" s="20"/>
      <c r="D947" s="21" t="s">
        <v>33</v>
      </c>
      <c r="E947" s="21" t="s">
        <v>32</v>
      </c>
      <c r="F947" s="16"/>
      <c r="G947" s="17"/>
      <c r="H947" s="17">
        <f>+H945+H946</f>
        <v>0</v>
      </c>
      <c r="I947" s="18"/>
      <c r="J947" s="19"/>
      <c r="K947" s="19"/>
    </row>
    <row r="948" spans="1:11" x14ac:dyDescent="0.25">
      <c r="A948" s="6" t="s">
        <v>515</v>
      </c>
      <c r="B948" s="7" t="s">
        <v>516</v>
      </c>
      <c r="C948" s="6"/>
      <c r="D948" s="7"/>
      <c r="E948" s="7" t="s">
        <v>517</v>
      </c>
      <c r="F948" s="16" t="s">
        <v>20</v>
      </c>
      <c r="G948" s="17"/>
      <c r="H948" s="17"/>
      <c r="I948" s="18" t="s">
        <v>21</v>
      </c>
      <c r="J948" s="19" t="s">
        <v>518</v>
      </c>
      <c r="K948" s="19">
        <v>157</v>
      </c>
    </row>
    <row r="949" spans="1:11" x14ac:dyDescent="0.25">
      <c r="A949" s="20" t="s">
        <v>23</v>
      </c>
      <c r="B949" s="21">
        <v>2</v>
      </c>
      <c r="C949" s="20" t="s">
        <v>519</v>
      </c>
      <c r="D949" s="21" t="s">
        <v>520</v>
      </c>
      <c r="E949" s="21" t="s">
        <v>521</v>
      </c>
      <c r="F949" s="16">
        <v>130</v>
      </c>
      <c r="G949" s="17"/>
      <c r="H949" s="17">
        <f>+ROUND(F949*G949,2)</f>
        <v>0</v>
      </c>
      <c r="I949" s="18" t="s">
        <v>78</v>
      </c>
      <c r="J949" s="19" t="s">
        <v>518</v>
      </c>
      <c r="K949" s="19">
        <v>2212</v>
      </c>
    </row>
    <row r="950" spans="1:11" x14ac:dyDescent="0.25">
      <c r="A950" s="20" t="s">
        <v>23</v>
      </c>
      <c r="B950" s="21" t="s">
        <v>55</v>
      </c>
      <c r="C950" s="20" t="s">
        <v>522</v>
      </c>
      <c r="D950" s="21" t="s">
        <v>523</v>
      </c>
      <c r="E950" s="21" t="s">
        <v>524</v>
      </c>
      <c r="F950" s="16">
        <v>7.9000000000000001E-2</v>
      </c>
      <c r="G950" s="17"/>
      <c r="H950" s="17">
        <f>+ROUND(F950*G950,2)</f>
        <v>0</v>
      </c>
      <c r="I950" s="18" t="s">
        <v>58</v>
      </c>
      <c r="J950" s="19" t="s">
        <v>518</v>
      </c>
      <c r="K950" s="19">
        <v>3308</v>
      </c>
    </row>
    <row r="951" spans="1:11" x14ac:dyDescent="0.25">
      <c r="A951" s="20" t="s">
        <v>23</v>
      </c>
      <c r="B951" s="21" t="s">
        <v>55</v>
      </c>
      <c r="C951" s="20" t="s">
        <v>450</v>
      </c>
      <c r="D951" s="21" t="s">
        <v>451</v>
      </c>
      <c r="E951" s="21" t="s">
        <v>36</v>
      </c>
      <c r="F951" s="16">
        <v>2.42</v>
      </c>
      <c r="G951" s="17"/>
      <c r="H951" s="17">
        <f>+ROUND(F951*G951,2)</f>
        <v>0</v>
      </c>
      <c r="I951" s="18" t="s">
        <v>58</v>
      </c>
      <c r="J951" s="19" t="s">
        <v>37</v>
      </c>
      <c r="K951" s="19">
        <v>88309</v>
      </c>
    </row>
    <row r="952" spans="1:11" x14ac:dyDescent="0.25">
      <c r="A952" s="20" t="s">
        <v>23</v>
      </c>
      <c r="B952" s="21" t="s">
        <v>55</v>
      </c>
      <c r="C952" s="20" t="s">
        <v>344</v>
      </c>
      <c r="D952" s="21" t="s">
        <v>61</v>
      </c>
      <c r="E952" s="21" t="s">
        <v>36</v>
      </c>
      <c r="F952" s="16">
        <v>1.81</v>
      </c>
      <c r="G952" s="17"/>
      <c r="H952" s="17">
        <f>+ROUND(F952*G952,2)</f>
        <v>0</v>
      </c>
      <c r="I952" s="18" t="s">
        <v>58</v>
      </c>
      <c r="J952" s="19" t="s">
        <v>37</v>
      </c>
      <c r="K952" s="19">
        <v>88316</v>
      </c>
    </row>
    <row r="953" spans="1:11" x14ac:dyDescent="0.25">
      <c r="A953" s="20" t="s">
        <v>23</v>
      </c>
      <c r="B953" s="21"/>
      <c r="C953" s="20"/>
      <c r="D953" s="21" t="s">
        <v>29</v>
      </c>
      <c r="E953" s="21" t="s">
        <v>30</v>
      </c>
      <c r="F953" s="16">
        <f>$H$8</f>
        <v>111.86</v>
      </c>
      <c r="G953" s="17"/>
      <c r="H953" s="17">
        <f>ROUND(F953*G953/100,2)</f>
        <v>0</v>
      </c>
      <c r="I953" s="18"/>
      <c r="J953" s="19"/>
      <c r="K953" s="19"/>
    </row>
    <row r="954" spans="1:11" x14ac:dyDescent="0.25">
      <c r="A954" s="20" t="s">
        <v>23</v>
      </c>
      <c r="B954" s="21"/>
      <c r="C954" s="20"/>
      <c r="D954" s="21" t="s">
        <v>31</v>
      </c>
      <c r="E954" s="21" t="s">
        <v>32</v>
      </c>
      <c r="F954" s="16"/>
      <c r="G954" s="17"/>
      <c r="H954" s="17">
        <f>SUMIF(Recodificada1!$H$949:$H$952,"&gt;0",Recodificada1!$H$949:$H$952)+$H$953</f>
        <v>0</v>
      </c>
      <c r="I954" s="18"/>
      <c r="J954" s="19"/>
      <c r="K954" s="19"/>
    </row>
    <row r="955" spans="1:11" x14ac:dyDescent="0.25">
      <c r="A955" s="20" t="s">
        <v>23</v>
      </c>
      <c r="B955" s="21"/>
      <c r="C955" s="20"/>
      <c r="D955" s="21" t="s">
        <v>6</v>
      </c>
      <c r="E955" s="21" t="s">
        <v>30</v>
      </c>
      <c r="F955" s="16">
        <f>$F$8</f>
        <v>24.18</v>
      </c>
      <c r="G955" s="17"/>
      <c r="H955" s="17">
        <f>+ROUND(H954*F955/100,2)</f>
        <v>0</v>
      </c>
      <c r="I955" s="18"/>
      <c r="J955" s="19"/>
      <c r="K955" s="19"/>
    </row>
    <row r="956" spans="1:11" x14ac:dyDescent="0.25">
      <c r="A956" s="20" t="s">
        <v>23</v>
      </c>
      <c r="B956" s="21"/>
      <c r="C956" s="20"/>
      <c r="D956" s="21" t="s">
        <v>33</v>
      </c>
      <c r="E956" s="21" t="s">
        <v>32</v>
      </c>
      <c r="F956" s="16"/>
      <c r="G956" s="17"/>
      <c r="H956" s="17">
        <f>+H954+H955</f>
        <v>0</v>
      </c>
      <c r="I956" s="18"/>
      <c r="J956" s="19"/>
      <c r="K956" s="19"/>
    </row>
    <row r="957" spans="1:11" x14ac:dyDescent="0.25">
      <c r="A957" s="6" t="s">
        <v>525</v>
      </c>
      <c r="B957" s="7" t="s">
        <v>523</v>
      </c>
      <c r="C957" s="6"/>
      <c r="D957" s="7"/>
      <c r="E957" s="7" t="s">
        <v>524</v>
      </c>
      <c r="F957" s="16" t="s">
        <v>20</v>
      </c>
      <c r="G957" s="17"/>
      <c r="H957" s="17"/>
      <c r="I957" s="18" t="s">
        <v>21</v>
      </c>
      <c r="J957" s="19" t="s">
        <v>518</v>
      </c>
      <c r="K957" s="19">
        <v>3308</v>
      </c>
    </row>
    <row r="958" spans="1:11" x14ac:dyDescent="0.25">
      <c r="A958" s="20" t="s">
        <v>23</v>
      </c>
      <c r="B958" s="21">
        <v>2</v>
      </c>
      <c r="C958" s="20" t="s">
        <v>526</v>
      </c>
      <c r="D958" s="21" t="s">
        <v>527</v>
      </c>
      <c r="E958" s="21" t="s">
        <v>77</v>
      </c>
      <c r="F958" s="16">
        <v>1.216</v>
      </c>
      <c r="G958" s="17"/>
      <c r="H958" s="17">
        <f>+ROUND(F958*G958,2)</f>
        <v>0</v>
      </c>
      <c r="I958" s="18" t="s">
        <v>78</v>
      </c>
      <c r="J958" s="19" t="s">
        <v>37</v>
      </c>
      <c r="K958" s="19">
        <v>367</v>
      </c>
    </row>
    <row r="959" spans="1:11" x14ac:dyDescent="0.25">
      <c r="A959" s="20" t="s">
        <v>23</v>
      </c>
      <c r="B959" s="21">
        <v>2</v>
      </c>
      <c r="C959" s="20" t="s">
        <v>528</v>
      </c>
      <c r="D959" s="21" t="s">
        <v>529</v>
      </c>
      <c r="E959" s="21" t="s">
        <v>341</v>
      </c>
      <c r="F959" s="16">
        <v>182</v>
      </c>
      <c r="G959" s="17"/>
      <c r="H959" s="17">
        <f>+ROUND(F959*G959,2)</f>
        <v>0</v>
      </c>
      <c r="I959" s="18" t="s">
        <v>78</v>
      </c>
      <c r="J959" s="19" t="s">
        <v>37</v>
      </c>
      <c r="K959" s="19">
        <v>1106</v>
      </c>
    </row>
    <row r="960" spans="1:11" x14ac:dyDescent="0.25">
      <c r="A960" s="20" t="s">
        <v>23</v>
      </c>
      <c r="B960" s="21">
        <v>2</v>
      </c>
      <c r="C960" s="20" t="s">
        <v>339</v>
      </c>
      <c r="D960" s="21" t="s">
        <v>340</v>
      </c>
      <c r="E960" s="21" t="s">
        <v>341</v>
      </c>
      <c r="F960" s="16">
        <v>182</v>
      </c>
      <c r="G960" s="17"/>
      <c r="H960" s="17">
        <f>+ROUND(F960*G960,2)</f>
        <v>0</v>
      </c>
      <c r="I960" s="18" t="s">
        <v>78</v>
      </c>
      <c r="J960" s="19" t="s">
        <v>37</v>
      </c>
      <c r="K960" s="19">
        <v>1379</v>
      </c>
    </row>
    <row r="961" spans="1:11" x14ac:dyDescent="0.25">
      <c r="A961" s="20" t="s">
        <v>23</v>
      </c>
      <c r="B961" s="21" t="s">
        <v>55</v>
      </c>
      <c r="C961" s="20" t="s">
        <v>344</v>
      </c>
      <c r="D961" s="21" t="s">
        <v>61</v>
      </c>
      <c r="E961" s="21" t="s">
        <v>36</v>
      </c>
      <c r="F961" s="16">
        <v>4</v>
      </c>
      <c r="G961" s="17"/>
      <c r="H961" s="17">
        <f>+ROUND(F961*G961,2)</f>
        <v>0</v>
      </c>
      <c r="I961" s="18" t="s">
        <v>58</v>
      </c>
      <c r="J961" s="19" t="s">
        <v>37</v>
      </c>
      <c r="K961" s="19">
        <v>88316</v>
      </c>
    </row>
    <row r="962" spans="1:11" x14ac:dyDescent="0.25">
      <c r="A962" s="20" t="s">
        <v>23</v>
      </c>
      <c r="B962" s="21"/>
      <c r="C962" s="20"/>
      <c r="D962" s="21" t="s">
        <v>29</v>
      </c>
      <c r="E962" s="21" t="s">
        <v>30</v>
      </c>
      <c r="F962" s="16">
        <f>$H$8</f>
        <v>111.86</v>
      </c>
      <c r="G962" s="17"/>
      <c r="H962" s="17">
        <f>ROUND(F962*G962/100,2)</f>
        <v>0</v>
      </c>
      <c r="I962" s="18"/>
      <c r="J962" s="19"/>
      <c r="K962" s="19"/>
    </row>
    <row r="963" spans="1:11" x14ac:dyDescent="0.25">
      <c r="A963" s="20" t="s">
        <v>23</v>
      </c>
      <c r="B963" s="21"/>
      <c r="C963" s="20"/>
      <c r="D963" s="21" t="s">
        <v>31</v>
      </c>
      <c r="E963" s="21" t="s">
        <v>32</v>
      </c>
      <c r="F963" s="16"/>
      <c r="G963" s="17"/>
      <c r="H963" s="17">
        <f>SUMIF(Recodificada1!$H$958:$H$961,"&gt;0",Recodificada1!$H$958:$H$961)+$H$962</f>
        <v>0</v>
      </c>
      <c r="I963" s="18"/>
      <c r="J963" s="19"/>
      <c r="K963" s="19"/>
    </row>
    <row r="964" spans="1:11" x14ac:dyDescent="0.25">
      <c r="A964" s="20" t="s">
        <v>23</v>
      </c>
      <c r="B964" s="21"/>
      <c r="C964" s="20"/>
      <c r="D964" s="21" t="s">
        <v>6</v>
      </c>
      <c r="E964" s="21" t="s">
        <v>30</v>
      </c>
      <c r="F964" s="16">
        <f>$F$8</f>
        <v>24.18</v>
      </c>
      <c r="G964" s="17"/>
      <c r="H964" s="17">
        <f>+ROUND(H963*F964/100,2)</f>
        <v>0</v>
      </c>
      <c r="I964" s="18"/>
      <c r="J964" s="19"/>
      <c r="K964" s="19"/>
    </row>
    <row r="965" spans="1:11" x14ac:dyDescent="0.25">
      <c r="A965" s="20" t="s">
        <v>23</v>
      </c>
      <c r="B965" s="21"/>
      <c r="C965" s="20"/>
      <c r="D965" s="21" t="s">
        <v>33</v>
      </c>
      <c r="E965" s="21" t="s">
        <v>32</v>
      </c>
      <c r="F965" s="16"/>
      <c r="G965" s="17"/>
      <c r="H965" s="17">
        <f>+H963+H964</f>
        <v>0</v>
      </c>
      <c r="I965" s="18"/>
      <c r="J965" s="19"/>
      <c r="K965" s="19"/>
    </row>
    <row r="966" spans="1:11" x14ac:dyDescent="0.25">
      <c r="A966" s="6" t="s">
        <v>530</v>
      </c>
      <c r="B966" s="7" t="s">
        <v>531</v>
      </c>
      <c r="C966" s="6"/>
      <c r="D966" s="7"/>
      <c r="E966" s="7" t="s">
        <v>524</v>
      </c>
      <c r="F966" s="16" t="s">
        <v>20</v>
      </c>
      <c r="G966" s="17"/>
      <c r="H966" s="17"/>
      <c r="I966" s="18" t="s">
        <v>21</v>
      </c>
      <c r="J966" s="19" t="s">
        <v>518</v>
      </c>
      <c r="K966" s="19">
        <v>2497</v>
      </c>
    </row>
    <row r="967" spans="1:11" x14ac:dyDescent="0.25">
      <c r="A967" s="20" t="s">
        <v>23</v>
      </c>
      <c r="B967" s="21" t="s">
        <v>55</v>
      </c>
      <c r="C967" s="20" t="s">
        <v>344</v>
      </c>
      <c r="D967" s="21" t="s">
        <v>61</v>
      </c>
      <c r="E967" s="21" t="s">
        <v>36</v>
      </c>
      <c r="F967" s="16">
        <v>3</v>
      </c>
      <c r="G967" s="17"/>
      <c r="H967" s="17">
        <f>+ROUND(F967*G967,2)</f>
        <v>0</v>
      </c>
      <c r="I967" s="18" t="s">
        <v>58</v>
      </c>
      <c r="J967" s="19" t="s">
        <v>37</v>
      </c>
      <c r="K967" s="19">
        <v>88316</v>
      </c>
    </row>
    <row r="968" spans="1:11" x14ac:dyDescent="0.25">
      <c r="A968" s="20" t="s">
        <v>23</v>
      </c>
      <c r="B968" s="21"/>
      <c r="C968" s="20"/>
      <c r="D968" s="21" t="s">
        <v>29</v>
      </c>
      <c r="E968" s="21" t="s">
        <v>30</v>
      </c>
      <c r="F968" s="16">
        <f>$H$8</f>
        <v>111.86</v>
      </c>
      <c r="G968" s="17"/>
      <c r="H968" s="17">
        <f>ROUND(F968*G968/100,2)</f>
        <v>0</v>
      </c>
      <c r="I968" s="18"/>
      <c r="J968" s="19"/>
      <c r="K968" s="19"/>
    </row>
    <row r="969" spans="1:11" x14ac:dyDescent="0.25">
      <c r="A969" s="20" t="s">
        <v>23</v>
      </c>
      <c r="B969" s="21"/>
      <c r="C969" s="20"/>
      <c r="D969" s="21" t="s">
        <v>31</v>
      </c>
      <c r="E969" s="21" t="s">
        <v>32</v>
      </c>
      <c r="F969" s="16"/>
      <c r="G969" s="17"/>
      <c r="H969" s="17">
        <f>SUMIF(Recodificada1!$H$967:$H$967,"&gt;0",Recodificada1!$H$967:$H$967)+$H$968</f>
        <v>0</v>
      </c>
      <c r="I969" s="18"/>
      <c r="J969" s="19"/>
      <c r="K969" s="19"/>
    </row>
    <row r="970" spans="1:11" x14ac:dyDescent="0.25">
      <c r="A970" s="20" t="s">
        <v>23</v>
      </c>
      <c r="B970" s="21"/>
      <c r="C970" s="20"/>
      <c r="D970" s="21" t="s">
        <v>6</v>
      </c>
      <c r="E970" s="21" t="s">
        <v>30</v>
      </c>
      <c r="F970" s="16">
        <f>$F$8</f>
        <v>24.18</v>
      </c>
      <c r="G970" s="17"/>
      <c r="H970" s="17">
        <f>+ROUND(H969*F970/100,2)</f>
        <v>0</v>
      </c>
      <c r="I970" s="18"/>
      <c r="J970" s="19"/>
      <c r="K970" s="19"/>
    </row>
    <row r="971" spans="1:11" x14ac:dyDescent="0.25">
      <c r="A971" s="20" t="s">
        <v>23</v>
      </c>
      <c r="B971" s="21"/>
      <c r="C971" s="20"/>
      <c r="D971" s="21" t="s">
        <v>33</v>
      </c>
      <c r="E971" s="21" t="s">
        <v>32</v>
      </c>
      <c r="F971" s="16"/>
      <c r="G971" s="17"/>
      <c r="H971" s="17">
        <f>+H969+H970</f>
        <v>0</v>
      </c>
      <c r="I971" s="18"/>
      <c r="J971" s="19"/>
      <c r="K971" s="19"/>
    </row>
    <row r="972" spans="1:11" x14ac:dyDescent="0.25">
      <c r="A972" s="6" t="s">
        <v>532</v>
      </c>
      <c r="B972" s="7" t="s">
        <v>533</v>
      </c>
      <c r="C972" s="6"/>
      <c r="D972" s="7"/>
      <c r="E972" s="7" t="s">
        <v>524</v>
      </c>
      <c r="F972" s="16" t="s">
        <v>20</v>
      </c>
      <c r="G972" s="17"/>
      <c r="H972" s="17"/>
      <c r="I972" s="18" t="s">
        <v>21</v>
      </c>
      <c r="J972" s="19" t="s">
        <v>518</v>
      </c>
      <c r="K972" s="19">
        <v>26</v>
      </c>
    </row>
    <row r="973" spans="1:11" x14ac:dyDescent="0.25">
      <c r="A973" s="20" t="s">
        <v>23</v>
      </c>
      <c r="B973" s="21" t="s">
        <v>55</v>
      </c>
      <c r="C973" s="20" t="s">
        <v>344</v>
      </c>
      <c r="D973" s="21" t="s">
        <v>61</v>
      </c>
      <c r="E973" s="21" t="s">
        <v>36</v>
      </c>
      <c r="F973" s="16">
        <v>1</v>
      </c>
      <c r="G973" s="17"/>
      <c r="H973" s="17">
        <f>+ROUND(F973*G973,2)</f>
        <v>0</v>
      </c>
      <c r="I973" s="18" t="s">
        <v>58</v>
      </c>
      <c r="J973" s="19" t="s">
        <v>37</v>
      </c>
      <c r="K973" s="19">
        <v>88316</v>
      </c>
    </row>
    <row r="974" spans="1:11" x14ac:dyDescent="0.25">
      <c r="A974" s="20" t="s">
        <v>23</v>
      </c>
      <c r="B974" s="21"/>
      <c r="C974" s="20"/>
      <c r="D974" s="21" t="s">
        <v>29</v>
      </c>
      <c r="E974" s="21" t="s">
        <v>30</v>
      </c>
      <c r="F974" s="16">
        <f>$H$8</f>
        <v>111.86</v>
      </c>
      <c r="G974" s="17"/>
      <c r="H974" s="17">
        <f>ROUND(F974*G974/100,2)</f>
        <v>0</v>
      </c>
      <c r="I974" s="18"/>
      <c r="J974" s="19"/>
      <c r="K974" s="19"/>
    </row>
    <row r="975" spans="1:11" x14ac:dyDescent="0.25">
      <c r="A975" s="20" t="s">
        <v>23</v>
      </c>
      <c r="B975" s="21"/>
      <c r="C975" s="20"/>
      <c r="D975" s="21" t="s">
        <v>31</v>
      </c>
      <c r="E975" s="21" t="s">
        <v>32</v>
      </c>
      <c r="F975" s="16"/>
      <c r="G975" s="17"/>
      <c r="H975" s="17">
        <f>SUMIF(Recodificada1!$H$973:$H$973,"&gt;0",Recodificada1!$H$973:$H$973)+$H$974</f>
        <v>0</v>
      </c>
      <c r="I975" s="18"/>
      <c r="J975" s="19"/>
      <c r="K975" s="19"/>
    </row>
    <row r="976" spans="1:11" x14ac:dyDescent="0.25">
      <c r="A976" s="20" t="s">
        <v>23</v>
      </c>
      <c r="B976" s="21"/>
      <c r="C976" s="20"/>
      <c r="D976" s="21" t="s">
        <v>6</v>
      </c>
      <c r="E976" s="21" t="s">
        <v>30</v>
      </c>
      <c r="F976" s="16">
        <f>$F$8</f>
        <v>24.18</v>
      </c>
      <c r="G976" s="17"/>
      <c r="H976" s="17">
        <f>+ROUND(H975*F976/100,2)</f>
        <v>0</v>
      </c>
      <c r="I976" s="18"/>
      <c r="J976" s="19"/>
      <c r="K976" s="19"/>
    </row>
    <row r="977" spans="1:11" x14ac:dyDescent="0.25">
      <c r="A977" s="20" t="s">
        <v>23</v>
      </c>
      <c r="B977" s="21"/>
      <c r="C977" s="20"/>
      <c r="D977" s="21" t="s">
        <v>33</v>
      </c>
      <c r="E977" s="21" t="s">
        <v>32</v>
      </c>
      <c r="F977" s="16"/>
      <c r="G977" s="17"/>
      <c r="H977" s="17">
        <f>+H975+H976</f>
        <v>0</v>
      </c>
      <c r="I977" s="18"/>
      <c r="J977" s="19"/>
      <c r="K977" s="19"/>
    </row>
    <row r="978" spans="1:11" x14ac:dyDescent="0.25">
      <c r="A978" s="6" t="s">
        <v>534</v>
      </c>
      <c r="B978" s="7" t="s">
        <v>535</v>
      </c>
      <c r="C978" s="6"/>
      <c r="D978" s="7"/>
      <c r="E978" s="7" t="s">
        <v>517</v>
      </c>
      <c r="F978" s="16" t="s">
        <v>20</v>
      </c>
      <c r="G978" s="17"/>
      <c r="H978" s="17"/>
      <c r="I978" s="18" t="s">
        <v>21</v>
      </c>
      <c r="J978" s="19" t="s">
        <v>518</v>
      </c>
      <c r="K978" s="19">
        <v>3310</v>
      </c>
    </row>
    <row r="979" spans="1:11" x14ac:dyDescent="0.25">
      <c r="A979" s="20" t="s">
        <v>23</v>
      </c>
      <c r="B979" s="21" t="s">
        <v>55</v>
      </c>
      <c r="C979" s="20" t="s">
        <v>536</v>
      </c>
      <c r="D979" s="21" t="s">
        <v>537</v>
      </c>
      <c r="E979" s="21" t="s">
        <v>524</v>
      </c>
      <c r="F979" s="16">
        <v>5.0000000000000001E-3</v>
      </c>
      <c r="G979" s="17"/>
      <c r="H979" s="17">
        <f>+ROUND(F979*G979,2)</f>
        <v>0</v>
      </c>
      <c r="I979" s="18" t="s">
        <v>58</v>
      </c>
      <c r="J979" s="19" t="s">
        <v>518</v>
      </c>
      <c r="K979" s="19">
        <v>1903</v>
      </c>
    </row>
    <row r="980" spans="1:11" x14ac:dyDescent="0.25">
      <c r="A980" s="20" t="s">
        <v>23</v>
      </c>
      <c r="B980" s="21" t="s">
        <v>55</v>
      </c>
      <c r="C980" s="20" t="s">
        <v>450</v>
      </c>
      <c r="D980" s="21" t="s">
        <v>451</v>
      </c>
      <c r="E980" s="21" t="s">
        <v>36</v>
      </c>
      <c r="F980" s="16">
        <v>0.1</v>
      </c>
      <c r="G980" s="17"/>
      <c r="H980" s="17">
        <f>+ROUND(F980*G980,2)</f>
        <v>0</v>
      </c>
      <c r="I980" s="18" t="s">
        <v>58</v>
      </c>
      <c r="J980" s="19" t="s">
        <v>37</v>
      </c>
      <c r="K980" s="19">
        <v>88309</v>
      </c>
    </row>
    <row r="981" spans="1:11" x14ac:dyDescent="0.25">
      <c r="A981" s="20" t="s">
        <v>23</v>
      </c>
      <c r="B981" s="21" t="s">
        <v>55</v>
      </c>
      <c r="C981" s="20" t="s">
        <v>344</v>
      </c>
      <c r="D981" s="21" t="s">
        <v>61</v>
      </c>
      <c r="E981" s="21" t="s">
        <v>36</v>
      </c>
      <c r="F981" s="16">
        <v>0.1</v>
      </c>
      <c r="G981" s="17"/>
      <c r="H981" s="17">
        <f>+ROUND(F981*G981,2)</f>
        <v>0</v>
      </c>
      <c r="I981" s="18" t="s">
        <v>58</v>
      </c>
      <c r="J981" s="19" t="s">
        <v>37</v>
      </c>
      <c r="K981" s="19">
        <v>88316</v>
      </c>
    </row>
    <row r="982" spans="1:11" x14ac:dyDescent="0.25">
      <c r="A982" s="20" t="s">
        <v>23</v>
      </c>
      <c r="B982" s="21"/>
      <c r="C982" s="20"/>
      <c r="D982" s="21" t="s">
        <v>29</v>
      </c>
      <c r="E982" s="21" t="s">
        <v>30</v>
      </c>
      <c r="F982" s="16">
        <f>$H$8</f>
        <v>111.86</v>
      </c>
      <c r="G982" s="17"/>
      <c r="H982" s="17">
        <f>ROUND(F982*G982/100,2)</f>
        <v>0</v>
      </c>
      <c r="I982" s="18"/>
      <c r="J982" s="19"/>
      <c r="K982" s="19"/>
    </row>
    <row r="983" spans="1:11" x14ac:dyDescent="0.25">
      <c r="A983" s="20" t="s">
        <v>23</v>
      </c>
      <c r="B983" s="21"/>
      <c r="C983" s="20"/>
      <c r="D983" s="21" t="s">
        <v>31</v>
      </c>
      <c r="E983" s="21" t="s">
        <v>32</v>
      </c>
      <c r="F983" s="16"/>
      <c r="G983" s="17"/>
      <c r="H983" s="17">
        <f>SUMIF(Recodificada1!$H$979:$H$981,"&gt;0",Recodificada1!$H$979:$H$981)+$H$982</f>
        <v>0</v>
      </c>
      <c r="I983" s="18"/>
      <c r="J983" s="19"/>
      <c r="K983" s="19"/>
    </row>
    <row r="984" spans="1:11" x14ac:dyDescent="0.25">
      <c r="A984" s="20" t="s">
        <v>23</v>
      </c>
      <c r="B984" s="21"/>
      <c r="C984" s="20"/>
      <c r="D984" s="21" t="s">
        <v>6</v>
      </c>
      <c r="E984" s="21" t="s">
        <v>30</v>
      </c>
      <c r="F984" s="16">
        <f>$F$8</f>
        <v>24.18</v>
      </c>
      <c r="G984" s="17"/>
      <c r="H984" s="17">
        <f>+ROUND(H983*F984/100,2)</f>
        <v>0</v>
      </c>
      <c r="I984" s="18"/>
      <c r="J984" s="19"/>
      <c r="K984" s="19"/>
    </row>
    <row r="985" spans="1:11" x14ac:dyDescent="0.25">
      <c r="A985" s="20" t="s">
        <v>23</v>
      </c>
      <c r="B985" s="21"/>
      <c r="C985" s="20"/>
      <c r="D985" s="21" t="s">
        <v>33</v>
      </c>
      <c r="E985" s="21" t="s">
        <v>32</v>
      </c>
      <c r="F985" s="16"/>
      <c r="G985" s="17"/>
      <c r="H985" s="17">
        <f>+H983+H984</f>
        <v>0</v>
      </c>
      <c r="I985" s="18"/>
      <c r="J985" s="19"/>
      <c r="K985" s="19"/>
    </row>
    <row r="986" spans="1:11" x14ac:dyDescent="0.25">
      <c r="A986" s="6" t="s">
        <v>538</v>
      </c>
      <c r="B986" s="7" t="s">
        <v>537</v>
      </c>
      <c r="C986" s="6"/>
      <c r="D986" s="7"/>
      <c r="E986" s="7" t="s">
        <v>524</v>
      </c>
      <c r="F986" s="16" t="s">
        <v>20</v>
      </c>
      <c r="G986" s="17"/>
      <c r="H986" s="17"/>
      <c r="I986" s="18" t="s">
        <v>21</v>
      </c>
      <c r="J986" s="19" t="s">
        <v>518</v>
      </c>
      <c r="K986" s="19">
        <v>1903</v>
      </c>
    </row>
    <row r="987" spans="1:11" x14ac:dyDescent="0.25">
      <c r="A987" s="20" t="s">
        <v>23</v>
      </c>
      <c r="B987" s="21">
        <v>2</v>
      </c>
      <c r="C987" s="20" t="s">
        <v>337</v>
      </c>
      <c r="D987" s="21" t="s">
        <v>338</v>
      </c>
      <c r="E987" s="21" t="s">
        <v>77</v>
      </c>
      <c r="F987" s="16">
        <v>1.08</v>
      </c>
      <c r="G987" s="17"/>
      <c r="H987" s="17">
        <f>+ROUND(F987*G987,2)</f>
        <v>0</v>
      </c>
      <c r="I987" s="18" t="s">
        <v>78</v>
      </c>
      <c r="J987" s="19" t="s">
        <v>37</v>
      </c>
      <c r="K987" s="19">
        <v>370</v>
      </c>
    </row>
    <row r="988" spans="1:11" x14ac:dyDescent="0.25">
      <c r="A988" s="20" t="s">
        <v>23</v>
      </c>
      <c r="B988" s="21">
        <v>2</v>
      </c>
      <c r="C988" s="20" t="s">
        <v>339</v>
      </c>
      <c r="D988" s="21" t="s">
        <v>340</v>
      </c>
      <c r="E988" s="21" t="s">
        <v>341</v>
      </c>
      <c r="F988" s="16">
        <v>452.2</v>
      </c>
      <c r="G988" s="17"/>
      <c r="H988" s="17">
        <f>+ROUND(F988*G988,2)</f>
        <v>0</v>
      </c>
      <c r="I988" s="18" t="s">
        <v>78</v>
      </c>
      <c r="J988" s="19" t="s">
        <v>37</v>
      </c>
      <c r="K988" s="19">
        <v>1379</v>
      </c>
    </row>
    <row r="989" spans="1:11" x14ac:dyDescent="0.25">
      <c r="A989" s="20" t="s">
        <v>23</v>
      </c>
      <c r="B989" s="21" t="s">
        <v>55</v>
      </c>
      <c r="C989" s="20" t="s">
        <v>344</v>
      </c>
      <c r="D989" s="21" t="s">
        <v>61</v>
      </c>
      <c r="E989" s="21" t="s">
        <v>36</v>
      </c>
      <c r="F989" s="16">
        <v>4</v>
      </c>
      <c r="G989" s="17"/>
      <c r="H989" s="17">
        <f>+ROUND(F989*G989,2)</f>
        <v>0</v>
      </c>
      <c r="I989" s="18" t="s">
        <v>58</v>
      </c>
      <c r="J989" s="19" t="s">
        <v>37</v>
      </c>
      <c r="K989" s="19">
        <v>88316</v>
      </c>
    </row>
    <row r="990" spans="1:11" x14ac:dyDescent="0.25">
      <c r="A990" s="20" t="s">
        <v>23</v>
      </c>
      <c r="B990" s="21"/>
      <c r="C990" s="20"/>
      <c r="D990" s="21" t="s">
        <v>29</v>
      </c>
      <c r="E990" s="21" t="s">
        <v>30</v>
      </c>
      <c r="F990" s="16">
        <f>$H$8</f>
        <v>111.86</v>
      </c>
      <c r="G990" s="17"/>
      <c r="H990" s="17">
        <f>ROUND(F990*G990/100,2)</f>
        <v>0</v>
      </c>
      <c r="I990" s="18"/>
      <c r="J990" s="19"/>
      <c r="K990" s="19"/>
    </row>
    <row r="991" spans="1:11" x14ac:dyDescent="0.25">
      <c r="A991" s="20" t="s">
        <v>23</v>
      </c>
      <c r="B991" s="21"/>
      <c r="C991" s="20"/>
      <c r="D991" s="21" t="s">
        <v>31</v>
      </c>
      <c r="E991" s="21" t="s">
        <v>32</v>
      </c>
      <c r="F991" s="16"/>
      <c r="G991" s="17"/>
      <c r="H991" s="17">
        <f>SUMIF(Recodificada1!$H$987:$H$989,"&gt;0",Recodificada1!$H$987:$H$989)+$H$990</f>
        <v>0</v>
      </c>
      <c r="I991" s="18"/>
      <c r="J991" s="19"/>
      <c r="K991" s="19"/>
    </row>
    <row r="992" spans="1:11" x14ac:dyDescent="0.25">
      <c r="A992" s="20" t="s">
        <v>23</v>
      </c>
      <c r="B992" s="21"/>
      <c r="C992" s="20"/>
      <c r="D992" s="21" t="s">
        <v>6</v>
      </c>
      <c r="E992" s="21" t="s">
        <v>30</v>
      </c>
      <c r="F992" s="16">
        <f>$F$8</f>
        <v>24.18</v>
      </c>
      <c r="G992" s="17"/>
      <c r="H992" s="17">
        <f>+ROUND(H991*F992/100,2)</f>
        <v>0</v>
      </c>
      <c r="I992" s="18"/>
      <c r="J992" s="19"/>
      <c r="K992" s="19"/>
    </row>
    <row r="993" spans="1:11" x14ac:dyDescent="0.25">
      <c r="A993" s="20" t="s">
        <v>23</v>
      </c>
      <c r="B993" s="21"/>
      <c r="C993" s="20"/>
      <c r="D993" s="21" t="s">
        <v>33</v>
      </c>
      <c r="E993" s="21" t="s">
        <v>32</v>
      </c>
      <c r="F993" s="16"/>
      <c r="G993" s="17"/>
      <c r="H993" s="17">
        <f>+H991+H992</f>
        <v>0</v>
      </c>
      <c r="I993" s="18"/>
      <c r="J993" s="19"/>
      <c r="K993" s="19"/>
    </row>
    <row r="994" spans="1:11" x14ac:dyDescent="0.25">
      <c r="A994" s="6" t="s">
        <v>539</v>
      </c>
      <c r="B994" s="7" t="s">
        <v>540</v>
      </c>
      <c r="C994" s="6"/>
      <c r="D994" s="7"/>
      <c r="E994" s="7" t="s">
        <v>517</v>
      </c>
      <c r="F994" s="16" t="s">
        <v>20</v>
      </c>
      <c r="G994" s="17"/>
      <c r="H994" s="17"/>
      <c r="I994" s="18" t="s">
        <v>21</v>
      </c>
      <c r="J994" s="19" t="s">
        <v>518</v>
      </c>
      <c r="K994" s="19">
        <v>3317</v>
      </c>
    </row>
    <row r="995" spans="1:11" x14ac:dyDescent="0.25">
      <c r="A995" s="20" t="s">
        <v>23</v>
      </c>
      <c r="B995" s="21" t="s">
        <v>55</v>
      </c>
      <c r="C995" s="20" t="s">
        <v>536</v>
      </c>
      <c r="D995" s="21" t="s">
        <v>537</v>
      </c>
      <c r="E995" s="21" t="s">
        <v>524</v>
      </c>
      <c r="F995" s="16">
        <v>0.02</v>
      </c>
      <c r="G995" s="17"/>
      <c r="H995" s="17">
        <f>+ROUND(F995*G995,2)</f>
        <v>0</v>
      </c>
      <c r="I995" s="18" t="s">
        <v>58</v>
      </c>
      <c r="J995" s="19" t="s">
        <v>518</v>
      </c>
      <c r="K995" s="19">
        <v>1903</v>
      </c>
    </row>
    <row r="996" spans="1:11" x14ac:dyDescent="0.25">
      <c r="A996" s="20" t="s">
        <v>23</v>
      </c>
      <c r="B996" s="21" t="s">
        <v>55</v>
      </c>
      <c r="C996" s="20" t="s">
        <v>450</v>
      </c>
      <c r="D996" s="21" t="s">
        <v>451</v>
      </c>
      <c r="E996" s="21" t="s">
        <v>36</v>
      </c>
      <c r="F996" s="16">
        <v>0.6</v>
      </c>
      <c r="G996" s="17"/>
      <c r="H996" s="17">
        <f>+ROUND(F996*G996,2)</f>
        <v>0</v>
      </c>
      <c r="I996" s="18" t="s">
        <v>58</v>
      </c>
      <c r="J996" s="19" t="s">
        <v>37</v>
      </c>
      <c r="K996" s="19">
        <v>88309</v>
      </c>
    </row>
    <row r="997" spans="1:11" x14ac:dyDescent="0.25">
      <c r="A997" s="20" t="s">
        <v>23</v>
      </c>
      <c r="B997" s="21" t="s">
        <v>55</v>
      </c>
      <c r="C997" s="20" t="s">
        <v>344</v>
      </c>
      <c r="D997" s="21" t="s">
        <v>61</v>
      </c>
      <c r="E997" s="21" t="s">
        <v>36</v>
      </c>
      <c r="F997" s="16">
        <v>0.6</v>
      </c>
      <c r="G997" s="17"/>
      <c r="H997" s="17">
        <f>+ROUND(F997*G997,2)</f>
        <v>0</v>
      </c>
      <c r="I997" s="18" t="s">
        <v>58</v>
      </c>
      <c r="J997" s="19" t="s">
        <v>37</v>
      </c>
      <c r="K997" s="19">
        <v>88316</v>
      </c>
    </row>
    <row r="998" spans="1:11" x14ac:dyDescent="0.25">
      <c r="A998" s="20" t="s">
        <v>23</v>
      </c>
      <c r="B998" s="21"/>
      <c r="C998" s="20"/>
      <c r="D998" s="21" t="s">
        <v>29</v>
      </c>
      <c r="E998" s="21" t="s">
        <v>30</v>
      </c>
      <c r="F998" s="16">
        <f>$H$8</f>
        <v>111.86</v>
      </c>
      <c r="G998" s="17"/>
      <c r="H998" s="17">
        <f>ROUND(F998*G998/100,2)</f>
        <v>0</v>
      </c>
      <c r="I998" s="18"/>
      <c r="J998" s="19"/>
      <c r="K998" s="19"/>
    </row>
    <row r="999" spans="1:11" x14ac:dyDescent="0.25">
      <c r="A999" s="20" t="s">
        <v>23</v>
      </c>
      <c r="B999" s="21"/>
      <c r="C999" s="20"/>
      <c r="D999" s="21" t="s">
        <v>31</v>
      </c>
      <c r="E999" s="21" t="s">
        <v>32</v>
      </c>
      <c r="F999" s="16"/>
      <c r="G999" s="17"/>
      <c r="H999" s="17">
        <f>SUMIF(Recodificada1!$H$995:$H$997,"&gt;0",Recodificada1!$H$995:$H$997)+$H$998</f>
        <v>0</v>
      </c>
      <c r="I999" s="18"/>
      <c r="J999" s="19"/>
      <c r="K999" s="19"/>
    </row>
    <row r="1000" spans="1:11" x14ac:dyDescent="0.25">
      <c r="A1000" s="20" t="s">
        <v>23</v>
      </c>
      <c r="B1000" s="21"/>
      <c r="C1000" s="20"/>
      <c r="D1000" s="21" t="s">
        <v>6</v>
      </c>
      <c r="E1000" s="21" t="s">
        <v>30</v>
      </c>
      <c r="F1000" s="16">
        <f>$F$8</f>
        <v>24.18</v>
      </c>
      <c r="G1000" s="17"/>
      <c r="H1000" s="17">
        <f>+ROUND(H999*F1000/100,2)</f>
        <v>0</v>
      </c>
      <c r="I1000" s="18"/>
      <c r="J1000" s="19"/>
      <c r="K1000" s="19"/>
    </row>
    <row r="1001" spans="1:11" x14ac:dyDescent="0.25">
      <c r="A1001" s="20" t="s">
        <v>23</v>
      </c>
      <c r="B1001" s="21"/>
      <c r="C1001" s="20"/>
      <c r="D1001" s="21" t="s">
        <v>33</v>
      </c>
      <c r="E1001" s="21" t="s">
        <v>32</v>
      </c>
      <c r="F1001" s="16"/>
      <c r="G1001" s="17"/>
      <c r="H1001" s="17">
        <f>+H999+H1000</f>
        <v>0</v>
      </c>
      <c r="I1001" s="18"/>
      <c r="J1001" s="19"/>
      <c r="K1001" s="19"/>
    </row>
    <row r="1002" spans="1:11" x14ac:dyDescent="0.25">
      <c r="A1002" s="6" t="s">
        <v>541</v>
      </c>
      <c r="B1002" s="7" t="s">
        <v>542</v>
      </c>
      <c r="C1002" s="6"/>
      <c r="D1002" s="7"/>
      <c r="E1002" s="7" t="s">
        <v>524</v>
      </c>
      <c r="F1002" s="16" t="s">
        <v>20</v>
      </c>
      <c r="G1002" s="17"/>
      <c r="H1002" s="17"/>
      <c r="I1002" s="18" t="s">
        <v>21</v>
      </c>
      <c r="J1002" s="19" t="s">
        <v>518</v>
      </c>
      <c r="K1002" s="19">
        <v>6456</v>
      </c>
    </row>
    <row r="1003" spans="1:11" x14ac:dyDescent="0.25">
      <c r="A1003" s="20" t="s">
        <v>23</v>
      </c>
      <c r="B1003" s="21" t="s">
        <v>55</v>
      </c>
      <c r="C1003" s="20" t="s">
        <v>543</v>
      </c>
      <c r="D1003" s="21" t="s">
        <v>544</v>
      </c>
      <c r="E1003" s="21" t="s">
        <v>517</v>
      </c>
      <c r="F1003" s="16">
        <v>10</v>
      </c>
      <c r="G1003" s="17"/>
      <c r="H1003" s="17">
        <f>+ROUND(F1003*G1003,2)</f>
        <v>0</v>
      </c>
      <c r="I1003" s="18" t="s">
        <v>58</v>
      </c>
      <c r="J1003" s="19" t="s">
        <v>518</v>
      </c>
      <c r="K1003" s="19">
        <v>116</v>
      </c>
    </row>
    <row r="1004" spans="1:11" x14ac:dyDescent="0.25">
      <c r="A1004" s="20" t="s">
        <v>23</v>
      </c>
      <c r="B1004" s="21" t="s">
        <v>55</v>
      </c>
      <c r="C1004" s="20" t="s">
        <v>545</v>
      </c>
      <c r="D1004" s="21" t="s">
        <v>546</v>
      </c>
      <c r="E1004" s="21" t="s">
        <v>524</v>
      </c>
      <c r="F1004" s="16">
        <v>1</v>
      </c>
      <c r="G1004" s="17"/>
      <c r="H1004" s="17">
        <f>+ROUND(F1004*G1004,2)</f>
        <v>0</v>
      </c>
      <c r="I1004" s="18" t="s">
        <v>58</v>
      </c>
      <c r="J1004" s="19" t="s">
        <v>518</v>
      </c>
      <c r="K1004" s="19">
        <v>127</v>
      </c>
    </row>
    <row r="1005" spans="1:11" x14ac:dyDescent="0.25">
      <c r="A1005" s="20" t="s">
        <v>23</v>
      </c>
      <c r="B1005" s="21" t="s">
        <v>55</v>
      </c>
      <c r="C1005" s="20" t="s">
        <v>547</v>
      </c>
      <c r="D1005" s="21" t="s">
        <v>548</v>
      </c>
      <c r="E1005" s="21" t="s">
        <v>549</v>
      </c>
      <c r="F1005" s="16">
        <v>80</v>
      </c>
      <c r="G1005" s="17"/>
      <c r="H1005" s="17">
        <f>+ROUND(F1005*G1005,2)</f>
        <v>0</v>
      </c>
      <c r="I1005" s="18" t="s">
        <v>58</v>
      </c>
      <c r="J1005" s="19" t="s">
        <v>518</v>
      </c>
      <c r="K1005" s="19">
        <v>140</v>
      </c>
    </row>
    <row r="1006" spans="1:11" x14ac:dyDescent="0.25">
      <c r="A1006" s="20" t="s">
        <v>23</v>
      </c>
      <c r="B1006" s="21"/>
      <c r="C1006" s="20"/>
      <c r="D1006" s="21" t="s">
        <v>29</v>
      </c>
      <c r="E1006" s="21" t="s">
        <v>30</v>
      </c>
      <c r="F1006" s="16">
        <f>$H$8</f>
        <v>111.86</v>
      </c>
      <c r="G1006" s="17"/>
      <c r="H1006" s="17">
        <f>ROUND(F1006*G1006/100,2)</f>
        <v>0</v>
      </c>
      <c r="I1006" s="18"/>
      <c r="J1006" s="19"/>
      <c r="K1006" s="19"/>
    </row>
    <row r="1007" spans="1:11" x14ac:dyDescent="0.25">
      <c r="A1007" s="20" t="s">
        <v>23</v>
      </c>
      <c r="B1007" s="21"/>
      <c r="C1007" s="20"/>
      <c r="D1007" s="21" t="s">
        <v>31</v>
      </c>
      <c r="E1007" s="21" t="s">
        <v>32</v>
      </c>
      <c r="F1007" s="16"/>
      <c r="G1007" s="17"/>
      <c r="H1007" s="17">
        <f>SUMIF(Recodificada1!$H$1003:$H$1005,"&gt;0",Recodificada1!$H$1003:$H$1005)+$H$1006</f>
        <v>0</v>
      </c>
      <c r="I1007" s="18"/>
      <c r="J1007" s="19"/>
      <c r="K1007" s="19"/>
    </row>
    <row r="1008" spans="1:11" x14ac:dyDescent="0.25">
      <c r="A1008" s="20" t="s">
        <v>23</v>
      </c>
      <c r="B1008" s="21"/>
      <c r="C1008" s="20"/>
      <c r="D1008" s="21" t="s">
        <v>6</v>
      </c>
      <c r="E1008" s="21" t="s">
        <v>30</v>
      </c>
      <c r="F1008" s="16">
        <f>$F$8</f>
        <v>24.18</v>
      </c>
      <c r="G1008" s="17"/>
      <c r="H1008" s="17">
        <f>+ROUND(H1007*F1008/100,2)</f>
        <v>0</v>
      </c>
      <c r="I1008" s="18"/>
      <c r="J1008" s="19"/>
      <c r="K1008" s="19"/>
    </row>
    <row r="1009" spans="1:11" x14ac:dyDescent="0.25">
      <c r="A1009" s="20" t="s">
        <v>23</v>
      </c>
      <c r="B1009" s="21"/>
      <c r="C1009" s="20"/>
      <c r="D1009" s="21" t="s">
        <v>33</v>
      </c>
      <c r="E1009" s="21" t="s">
        <v>32</v>
      </c>
      <c r="F1009" s="16"/>
      <c r="G1009" s="17"/>
      <c r="H1009" s="17">
        <f>+H1007+H1008</f>
        <v>0</v>
      </c>
      <c r="I1009" s="18"/>
      <c r="J1009" s="19"/>
      <c r="K1009" s="19"/>
    </row>
    <row r="1010" spans="1:11" x14ac:dyDescent="0.25">
      <c r="A1010" s="6" t="s">
        <v>550</v>
      </c>
      <c r="B1010" s="7" t="s">
        <v>544</v>
      </c>
      <c r="C1010" s="6"/>
      <c r="D1010" s="7"/>
      <c r="E1010" s="7" t="s">
        <v>517</v>
      </c>
      <c r="F1010" s="16" t="s">
        <v>20</v>
      </c>
      <c r="G1010" s="17"/>
      <c r="H1010" s="17"/>
      <c r="I1010" s="18" t="s">
        <v>21</v>
      </c>
      <c r="J1010" s="19" t="s">
        <v>518</v>
      </c>
      <c r="K1010" s="19">
        <v>116</v>
      </c>
    </row>
    <row r="1011" spans="1:11" x14ac:dyDescent="0.25">
      <c r="A1011" s="20" t="s">
        <v>23</v>
      </c>
      <c r="B1011" s="21">
        <v>2</v>
      </c>
      <c r="C1011" s="20" t="s">
        <v>551</v>
      </c>
      <c r="D1011" s="21" t="s">
        <v>552</v>
      </c>
      <c r="E1011" s="21" t="s">
        <v>517</v>
      </c>
      <c r="F1011" s="16">
        <v>0.23400000000000001</v>
      </c>
      <c r="G1011" s="17"/>
      <c r="H1011" s="17">
        <f t="shared" ref="H1011:H1018" si="5">+ROUND(F1011*G1011,2)</f>
        <v>0</v>
      </c>
      <c r="I1011" s="18" t="s">
        <v>78</v>
      </c>
      <c r="J1011" s="19" t="s">
        <v>518</v>
      </c>
      <c r="K1011" s="19">
        <v>630</v>
      </c>
    </row>
    <row r="1012" spans="1:11" x14ac:dyDescent="0.25">
      <c r="A1012" s="20" t="s">
        <v>23</v>
      </c>
      <c r="B1012" s="21">
        <v>2</v>
      </c>
      <c r="C1012" s="20" t="s">
        <v>553</v>
      </c>
      <c r="D1012" s="21" t="s">
        <v>554</v>
      </c>
      <c r="E1012" s="21" t="s">
        <v>555</v>
      </c>
      <c r="F1012" s="16">
        <v>1.2270000000000001</v>
      </c>
      <c r="G1012" s="17"/>
      <c r="H1012" s="17">
        <f t="shared" si="5"/>
        <v>0</v>
      </c>
      <c r="I1012" s="18" t="s">
        <v>78</v>
      </c>
      <c r="J1012" s="19" t="s">
        <v>518</v>
      </c>
      <c r="K1012" s="19">
        <v>1569</v>
      </c>
    </row>
    <row r="1013" spans="1:11" x14ac:dyDescent="0.25">
      <c r="A1013" s="20" t="s">
        <v>23</v>
      </c>
      <c r="B1013" s="21">
        <v>2</v>
      </c>
      <c r="C1013" s="20" t="s">
        <v>556</v>
      </c>
      <c r="D1013" s="21" t="s">
        <v>557</v>
      </c>
      <c r="E1013" s="21" t="s">
        <v>204</v>
      </c>
      <c r="F1013" s="16">
        <v>0.02</v>
      </c>
      <c r="G1013" s="17"/>
      <c r="H1013" s="17">
        <f t="shared" si="5"/>
        <v>0</v>
      </c>
      <c r="I1013" s="18" t="s">
        <v>78</v>
      </c>
      <c r="J1013" s="19" t="s">
        <v>37</v>
      </c>
      <c r="K1013" s="19">
        <v>2692</v>
      </c>
    </row>
    <row r="1014" spans="1:11" x14ac:dyDescent="0.25">
      <c r="A1014" s="20" t="s">
        <v>23</v>
      </c>
      <c r="B1014" s="21">
        <v>2</v>
      </c>
      <c r="C1014" s="20" t="s">
        <v>558</v>
      </c>
      <c r="D1014" s="21" t="s">
        <v>559</v>
      </c>
      <c r="E1014" s="21" t="s">
        <v>480</v>
      </c>
      <c r="F1014" s="16">
        <v>1.089</v>
      </c>
      <c r="G1014" s="17"/>
      <c r="H1014" s="17">
        <f t="shared" si="5"/>
        <v>0</v>
      </c>
      <c r="I1014" s="18" t="s">
        <v>78</v>
      </c>
      <c r="J1014" s="19" t="s">
        <v>37</v>
      </c>
      <c r="K1014" s="19">
        <v>4509</v>
      </c>
    </row>
    <row r="1015" spans="1:11" x14ac:dyDescent="0.25">
      <c r="A1015" s="20" t="s">
        <v>23</v>
      </c>
      <c r="B1015" s="21">
        <v>2</v>
      </c>
      <c r="C1015" s="20" t="s">
        <v>483</v>
      </c>
      <c r="D1015" s="21" t="s">
        <v>484</v>
      </c>
      <c r="E1015" s="21" t="s">
        <v>341</v>
      </c>
      <c r="F1015" s="16">
        <v>2.5000000000000001E-2</v>
      </c>
      <c r="G1015" s="17"/>
      <c r="H1015" s="17">
        <f t="shared" si="5"/>
        <v>0</v>
      </c>
      <c r="I1015" s="18" t="s">
        <v>78</v>
      </c>
      <c r="J1015" s="19" t="s">
        <v>37</v>
      </c>
      <c r="K1015" s="19">
        <v>5068</v>
      </c>
    </row>
    <row r="1016" spans="1:11" x14ac:dyDescent="0.25">
      <c r="A1016" s="20" t="s">
        <v>23</v>
      </c>
      <c r="B1016" s="21">
        <v>2</v>
      </c>
      <c r="C1016" s="20" t="s">
        <v>560</v>
      </c>
      <c r="D1016" s="21" t="s">
        <v>561</v>
      </c>
      <c r="E1016" s="21" t="s">
        <v>341</v>
      </c>
      <c r="F1016" s="16">
        <v>0.1</v>
      </c>
      <c r="G1016" s="17"/>
      <c r="H1016" s="17">
        <f t="shared" si="5"/>
        <v>0</v>
      </c>
      <c r="I1016" s="18" t="s">
        <v>78</v>
      </c>
      <c r="J1016" s="19" t="s">
        <v>37</v>
      </c>
      <c r="K1016" s="19">
        <v>5069</v>
      </c>
    </row>
    <row r="1017" spans="1:11" x14ac:dyDescent="0.25">
      <c r="A1017" s="20" t="s">
        <v>23</v>
      </c>
      <c r="B1017" s="21">
        <v>2</v>
      </c>
      <c r="C1017" s="20" t="s">
        <v>562</v>
      </c>
      <c r="D1017" s="21" t="s">
        <v>563</v>
      </c>
      <c r="E1017" s="21" t="s">
        <v>480</v>
      </c>
      <c r="F1017" s="16">
        <v>0.122</v>
      </c>
      <c r="G1017" s="17"/>
      <c r="H1017" s="17">
        <f t="shared" si="5"/>
        <v>0</v>
      </c>
      <c r="I1017" s="18" t="s">
        <v>78</v>
      </c>
      <c r="J1017" s="19" t="s">
        <v>37</v>
      </c>
      <c r="K1017" s="19">
        <v>6193</v>
      </c>
    </row>
    <row r="1018" spans="1:11" x14ac:dyDescent="0.25">
      <c r="A1018" s="20" t="s">
        <v>23</v>
      </c>
      <c r="B1018" s="21">
        <v>2</v>
      </c>
      <c r="C1018" s="20" t="s">
        <v>564</v>
      </c>
      <c r="D1018" s="21" t="s">
        <v>565</v>
      </c>
      <c r="E1018" s="21" t="s">
        <v>341</v>
      </c>
      <c r="F1018" s="16">
        <v>0.15</v>
      </c>
      <c r="G1018" s="17"/>
      <c r="H1018" s="17">
        <f t="shared" si="5"/>
        <v>0</v>
      </c>
      <c r="I1018" s="18" t="s">
        <v>78</v>
      </c>
      <c r="J1018" s="19" t="s">
        <v>37</v>
      </c>
      <c r="K1018" s="19">
        <v>43130</v>
      </c>
    </row>
    <row r="1019" spans="1:11" x14ac:dyDescent="0.25">
      <c r="A1019" s="20" t="s">
        <v>23</v>
      </c>
      <c r="B1019" s="21" t="s">
        <v>55</v>
      </c>
      <c r="C1019" s="20" t="s">
        <v>449</v>
      </c>
      <c r="D1019" s="21" t="s">
        <v>35</v>
      </c>
      <c r="E1019" s="21" t="s">
        <v>36</v>
      </c>
      <c r="F1019" s="16">
        <v>0.97299999999999998</v>
      </c>
      <c r="G1019" s="17"/>
      <c r="H1019" s="17">
        <f>+ROUND(F1019*G1019,2)</f>
        <v>0</v>
      </c>
      <c r="I1019" s="18" t="s">
        <v>58</v>
      </c>
      <c r="J1019" s="19" t="s">
        <v>37</v>
      </c>
      <c r="K1019" s="19">
        <v>88262</v>
      </c>
    </row>
    <row r="1020" spans="1:11" x14ac:dyDescent="0.25">
      <c r="A1020" s="20" t="s">
        <v>23</v>
      </c>
      <c r="B1020" s="21" t="s">
        <v>55</v>
      </c>
      <c r="C1020" s="20" t="s">
        <v>344</v>
      </c>
      <c r="D1020" s="21" t="s">
        <v>61</v>
      </c>
      <c r="E1020" s="21" t="s">
        <v>36</v>
      </c>
      <c r="F1020" s="16">
        <v>1.35</v>
      </c>
      <c r="G1020" s="17"/>
      <c r="H1020" s="17">
        <f>+ROUND(F1020*G1020,2)</f>
        <v>0</v>
      </c>
      <c r="I1020" s="18" t="s">
        <v>58</v>
      </c>
      <c r="J1020" s="19" t="s">
        <v>37</v>
      </c>
      <c r="K1020" s="19">
        <v>88316</v>
      </c>
    </row>
    <row r="1021" spans="1:11" x14ac:dyDescent="0.25">
      <c r="A1021" s="20" t="s">
        <v>23</v>
      </c>
      <c r="B1021" s="21"/>
      <c r="C1021" s="20"/>
      <c r="D1021" s="21" t="s">
        <v>29</v>
      </c>
      <c r="E1021" s="21" t="s">
        <v>30</v>
      </c>
      <c r="F1021" s="16">
        <f>$H$8</f>
        <v>111.86</v>
      </c>
      <c r="G1021" s="17"/>
      <c r="H1021" s="17">
        <f>ROUND(F1021*G1021/100,2)</f>
        <v>0</v>
      </c>
      <c r="I1021" s="18"/>
      <c r="J1021" s="19"/>
      <c r="K1021" s="19"/>
    </row>
    <row r="1022" spans="1:11" x14ac:dyDescent="0.25">
      <c r="A1022" s="20" t="s">
        <v>23</v>
      </c>
      <c r="B1022" s="21"/>
      <c r="C1022" s="20"/>
      <c r="D1022" s="21" t="s">
        <v>31</v>
      </c>
      <c r="E1022" s="21" t="s">
        <v>32</v>
      </c>
      <c r="F1022" s="16"/>
      <c r="G1022" s="17"/>
      <c r="H1022" s="17">
        <f>SUMIF(Recodificada1!$H$1011:$H$1020,"&gt;0",Recodificada1!$H$1011:$H$1020)+$H$1021</f>
        <v>0</v>
      </c>
      <c r="I1022" s="18"/>
      <c r="J1022" s="19"/>
      <c r="K1022" s="19"/>
    </row>
    <row r="1023" spans="1:11" x14ac:dyDescent="0.25">
      <c r="A1023" s="20" t="s">
        <v>23</v>
      </c>
      <c r="B1023" s="21"/>
      <c r="C1023" s="20"/>
      <c r="D1023" s="21" t="s">
        <v>6</v>
      </c>
      <c r="E1023" s="21" t="s">
        <v>30</v>
      </c>
      <c r="F1023" s="16">
        <f>$F$8</f>
        <v>24.18</v>
      </c>
      <c r="G1023" s="17"/>
      <c r="H1023" s="17">
        <f>+ROUND(H1022*F1023/100,2)</f>
        <v>0</v>
      </c>
      <c r="I1023" s="18"/>
      <c r="J1023" s="19"/>
      <c r="K1023" s="19"/>
    </row>
    <row r="1024" spans="1:11" x14ac:dyDescent="0.25">
      <c r="A1024" s="20" t="s">
        <v>23</v>
      </c>
      <c r="B1024" s="21"/>
      <c r="C1024" s="20"/>
      <c r="D1024" s="21" t="s">
        <v>33</v>
      </c>
      <c r="E1024" s="21" t="s">
        <v>32</v>
      </c>
      <c r="F1024" s="16"/>
      <c r="G1024" s="17"/>
      <c r="H1024" s="17">
        <f>+H1022+H1023</f>
        <v>0</v>
      </c>
      <c r="I1024" s="18"/>
      <c r="J1024" s="19"/>
      <c r="K1024" s="19"/>
    </row>
    <row r="1025" spans="1:11" x14ac:dyDescent="0.25">
      <c r="A1025" s="6" t="s">
        <v>566</v>
      </c>
      <c r="B1025" s="7" t="s">
        <v>546</v>
      </c>
      <c r="C1025" s="6"/>
      <c r="D1025" s="7"/>
      <c r="E1025" s="7" t="s">
        <v>524</v>
      </c>
      <c r="F1025" s="16" t="s">
        <v>20</v>
      </c>
      <c r="G1025" s="17"/>
      <c r="H1025" s="17"/>
      <c r="I1025" s="18" t="s">
        <v>21</v>
      </c>
      <c r="J1025" s="19" t="s">
        <v>518</v>
      </c>
      <c r="K1025" s="19">
        <v>127</v>
      </c>
    </row>
    <row r="1026" spans="1:11" x14ac:dyDescent="0.25">
      <c r="A1026" s="20" t="s">
        <v>23</v>
      </c>
      <c r="B1026" s="21">
        <v>2</v>
      </c>
      <c r="C1026" s="20" t="s">
        <v>567</v>
      </c>
      <c r="D1026" s="21" t="s">
        <v>568</v>
      </c>
      <c r="E1026" s="21" t="s">
        <v>77</v>
      </c>
      <c r="F1026" s="16">
        <v>1</v>
      </c>
      <c r="G1026" s="17"/>
      <c r="H1026" s="17">
        <f>+ROUND(F1026*G1026,2)</f>
        <v>0</v>
      </c>
      <c r="I1026" s="18" t="s">
        <v>78</v>
      </c>
      <c r="J1026" s="19" t="s">
        <v>37</v>
      </c>
      <c r="K1026" s="19">
        <v>34492</v>
      </c>
    </row>
    <row r="1027" spans="1:11" x14ac:dyDescent="0.25">
      <c r="A1027" s="20" t="s">
        <v>23</v>
      </c>
      <c r="B1027" s="21">
        <v>2</v>
      </c>
      <c r="C1027" s="20" t="s">
        <v>569</v>
      </c>
      <c r="D1027" s="21" t="s">
        <v>570</v>
      </c>
      <c r="E1027" s="21" t="s">
        <v>77</v>
      </c>
      <c r="F1027" s="16">
        <v>1</v>
      </c>
      <c r="G1027" s="17"/>
      <c r="H1027" s="17">
        <f>+ROUND(F1027*G1027,2)</f>
        <v>0</v>
      </c>
      <c r="I1027" s="18" t="s">
        <v>78</v>
      </c>
      <c r="J1027" s="19" t="s">
        <v>37</v>
      </c>
      <c r="K1027" s="19">
        <v>44535</v>
      </c>
    </row>
    <row r="1028" spans="1:11" x14ac:dyDescent="0.25">
      <c r="A1028" s="20" t="s">
        <v>23</v>
      </c>
      <c r="B1028" s="21" t="s">
        <v>55</v>
      </c>
      <c r="C1028" s="20" t="s">
        <v>571</v>
      </c>
      <c r="D1028" s="21" t="s">
        <v>572</v>
      </c>
      <c r="E1028" s="21" t="s">
        <v>524</v>
      </c>
      <c r="F1028" s="16">
        <v>1</v>
      </c>
      <c r="G1028" s="17"/>
      <c r="H1028" s="17">
        <f>+ROUND(F1028*G1028,2)</f>
        <v>0</v>
      </c>
      <c r="I1028" s="18" t="s">
        <v>58</v>
      </c>
      <c r="J1028" s="19" t="s">
        <v>518</v>
      </c>
      <c r="K1028" s="19">
        <v>128</v>
      </c>
    </row>
    <row r="1029" spans="1:11" x14ac:dyDescent="0.25">
      <c r="A1029" s="20" t="s">
        <v>23</v>
      </c>
      <c r="B1029" s="21"/>
      <c r="C1029" s="20"/>
      <c r="D1029" s="21" t="s">
        <v>29</v>
      </c>
      <c r="E1029" s="21" t="s">
        <v>30</v>
      </c>
      <c r="F1029" s="16">
        <f>$H$8</f>
        <v>111.86</v>
      </c>
      <c r="G1029" s="17"/>
      <c r="H1029" s="17">
        <f>ROUND(F1029*G1029/100,2)</f>
        <v>0</v>
      </c>
      <c r="I1029" s="18"/>
      <c r="J1029" s="19"/>
      <c r="K1029" s="19"/>
    </row>
    <row r="1030" spans="1:11" x14ac:dyDescent="0.25">
      <c r="A1030" s="20" t="s">
        <v>23</v>
      </c>
      <c r="B1030" s="21"/>
      <c r="C1030" s="20"/>
      <c r="D1030" s="21" t="s">
        <v>31</v>
      </c>
      <c r="E1030" s="21" t="s">
        <v>32</v>
      </c>
      <c r="F1030" s="16"/>
      <c r="G1030" s="17"/>
      <c r="H1030" s="17">
        <f>SUMIF(Recodificada1!$H$1026:$H$1028,"&gt;0",Recodificada1!$H$1026:$H$1028)+$H$1029</f>
        <v>0</v>
      </c>
      <c r="I1030" s="18"/>
      <c r="J1030" s="19"/>
      <c r="K1030" s="19"/>
    </row>
    <row r="1031" spans="1:11" x14ac:dyDescent="0.25">
      <c r="A1031" s="20" t="s">
        <v>23</v>
      </c>
      <c r="B1031" s="21"/>
      <c r="C1031" s="20"/>
      <c r="D1031" s="21" t="s">
        <v>6</v>
      </c>
      <c r="E1031" s="21" t="s">
        <v>30</v>
      </c>
      <c r="F1031" s="16">
        <f>$F$8</f>
        <v>24.18</v>
      </c>
      <c r="G1031" s="17"/>
      <c r="H1031" s="17">
        <f>+ROUND(H1030*F1031/100,2)</f>
        <v>0</v>
      </c>
      <c r="I1031" s="18"/>
      <c r="J1031" s="19"/>
      <c r="K1031" s="19"/>
    </row>
    <row r="1032" spans="1:11" x14ac:dyDescent="0.25">
      <c r="A1032" s="20" t="s">
        <v>23</v>
      </c>
      <c r="B1032" s="21"/>
      <c r="C1032" s="20"/>
      <c r="D1032" s="21" t="s">
        <v>33</v>
      </c>
      <c r="E1032" s="21" t="s">
        <v>32</v>
      </c>
      <c r="F1032" s="16"/>
      <c r="G1032" s="17"/>
      <c r="H1032" s="17">
        <f>+H1030+H1031</f>
        <v>0</v>
      </c>
      <c r="I1032" s="18"/>
      <c r="J1032" s="19"/>
      <c r="K1032" s="19"/>
    </row>
    <row r="1033" spans="1:11" x14ac:dyDescent="0.25">
      <c r="A1033" s="6" t="s">
        <v>573</v>
      </c>
      <c r="B1033" s="7" t="s">
        <v>572</v>
      </c>
      <c r="C1033" s="6"/>
      <c r="D1033" s="7"/>
      <c r="E1033" s="7" t="s">
        <v>524</v>
      </c>
      <c r="F1033" s="16" t="s">
        <v>20</v>
      </c>
      <c r="G1033" s="17"/>
      <c r="H1033" s="17"/>
      <c r="I1033" s="18" t="s">
        <v>21</v>
      </c>
      <c r="J1033" s="19" t="s">
        <v>518</v>
      </c>
      <c r="K1033" s="19">
        <v>128</v>
      </c>
    </row>
    <row r="1034" spans="1:11" x14ac:dyDescent="0.25">
      <c r="A1034" s="20" t="s">
        <v>23</v>
      </c>
      <c r="B1034" s="21" t="s">
        <v>55</v>
      </c>
      <c r="C1034" s="20" t="s">
        <v>496</v>
      </c>
      <c r="D1034" s="21" t="s">
        <v>497</v>
      </c>
      <c r="E1034" s="21" t="s">
        <v>36</v>
      </c>
      <c r="F1034" s="16">
        <v>0.18</v>
      </c>
      <c r="G1034" s="17"/>
      <c r="H1034" s="17">
        <f>+ROUND(F1034*G1034,2)</f>
        <v>0</v>
      </c>
      <c r="I1034" s="18" t="s">
        <v>58</v>
      </c>
      <c r="J1034" s="19" t="s">
        <v>37</v>
      </c>
      <c r="K1034" s="19">
        <v>88245</v>
      </c>
    </row>
    <row r="1035" spans="1:11" x14ac:dyDescent="0.25">
      <c r="A1035" s="20" t="s">
        <v>23</v>
      </c>
      <c r="B1035" s="21" t="s">
        <v>55</v>
      </c>
      <c r="C1035" s="20" t="s">
        <v>449</v>
      </c>
      <c r="D1035" s="21" t="s">
        <v>35</v>
      </c>
      <c r="E1035" s="21" t="s">
        <v>36</v>
      </c>
      <c r="F1035" s="16">
        <v>0.36</v>
      </c>
      <c r="G1035" s="17"/>
      <c r="H1035" s="17">
        <f>+ROUND(F1035*G1035,2)</f>
        <v>0</v>
      </c>
      <c r="I1035" s="18" t="s">
        <v>58</v>
      </c>
      <c r="J1035" s="19" t="s">
        <v>37</v>
      </c>
      <c r="K1035" s="19">
        <v>88262</v>
      </c>
    </row>
    <row r="1036" spans="1:11" x14ac:dyDescent="0.25">
      <c r="A1036" s="20" t="s">
        <v>23</v>
      </c>
      <c r="B1036" s="21" t="s">
        <v>55</v>
      </c>
      <c r="C1036" s="20" t="s">
        <v>450</v>
      </c>
      <c r="D1036" s="21" t="s">
        <v>451</v>
      </c>
      <c r="E1036" s="21" t="s">
        <v>36</v>
      </c>
      <c r="F1036" s="16">
        <v>0.36</v>
      </c>
      <c r="G1036" s="17"/>
      <c r="H1036" s="17">
        <f>+ROUND(F1036*G1036,2)</f>
        <v>0</v>
      </c>
      <c r="I1036" s="18" t="s">
        <v>58</v>
      </c>
      <c r="J1036" s="19" t="s">
        <v>37</v>
      </c>
      <c r="K1036" s="19">
        <v>88309</v>
      </c>
    </row>
    <row r="1037" spans="1:11" x14ac:dyDescent="0.25">
      <c r="A1037" s="20" t="s">
        <v>23</v>
      </c>
      <c r="B1037" s="21" t="s">
        <v>55</v>
      </c>
      <c r="C1037" s="20" t="s">
        <v>344</v>
      </c>
      <c r="D1037" s="21" t="s">
        <v>61</v>
      </c>
      <c r="E1037" s="21" t="s">
        <v>36</v>
      </c>
      <c r="F1037" s="16">
        <v>1.62</v>
      </c>
      <c r="G1037" s="17"/>
      <c r="H1037" s="17">
        <f>+ROUND(F1037*G1037,2)</f>
        <v>0</v>
      </c>
      <c r="I1037" s="18" t="s">
        <v>58</v>
      </c>
      <c r="J1037" s="19" t="s">
        <v>37</v>
      </c>
      <c r="K1037" s="19">
        <v>88316</v>
      </c>
    </row>
    <row r="1038" spans="1:11" x14ac:dyDescent="0.25">
      <c r="A1038" s="20" t="s">
        <v>23</v>
      </c>
      <c r="B1038" s="21"/>
      <c r="C1038" s="20"/>
      <c r="D1038" s="21" t="s">
        <v>29</v>
      </c>
      <c r="E1038" s="21" t="s">
        <v>30</v>
      </c>
      <c r="F1038" s="16">
        <f>$H$8</f>
        <v>111.86</v>
      </c>
      <c r="G1038" s="17"/>
      <c r="H1038" s="17">
        <f>ROUND(F1038*G1038/100,2)</f>
        <v>0</v>
      </c>
      <c r="I1038" s="18"/>
      <c r="J1038" s="19"/>
      <c r="K1038" s="19"/>
    </row>
    <row r="1039" spans="1:11" x14ac:dyDescent="0.25">
      <c r="A1039" s="20" t="s">
        <v>23</v>
      </c>
      <c r="B1039" s="21"/>
      <c r="C1039" s="20"/>
      <c r="D1039" s="21" t="s">
        <v>31</v>
      </c>
      <c r="E1039" s="21" t="s">
        <v>32</v>
      </c>
      <c r="F1039" s="16"/>
      <c r="G1039" s="17"/>
      <c r="H1039" s="17">
        <f>SUMIF(Recodificada1!$H$1034:$H$1037,"&gt;0",Recodificada1!$H$1034:$H$1037)+$H$1038</f>
        <v>0</v>
      </c>
      <c r="I1039" s="18"/>
      <c r="J1039" s="19"/>
      <c r="K1039" s="19"/>
    </row>
    <row r="1040" spans="1:11" x14ac:dyDescent="0.25">
      <c r="A1040" s="20" t="s">
        <v>23</v>
      </c>
      <c r="B1040" s="21"/>
      <c r="C1040" s="20"/>
      <c r="D1040" s="21" t="s">
        <v>6</v>
      </c>
      <c r="E1040" s="21" t="s">
        <v>30</v>
      </c>
      <c r="F1040" s="16">
        <f>$F$8</f>
        <v>24.18</v>
      </c>
      <c r="G1040" s="17"/>
      <c r="H1040" s="17">
        <f>+ROUND(H1039*F1040/100,2)</f>
        <v>0</v>
      </c>
      <c r="I1040" s="18"/>
      <c r="J1040" s="19"/>
      <c r="K1040" s="19"/>
    </row>
    <row r="1041" spans="1:11" x14ac:dyDescent="0.25">
      <c r="A1041" s="20" t="s">
        <v>23</v>
      </c>
      <c r="B1041" s="21"/>
      <c r="C1041" s="20"/>
      <c r="D1041" s="21" t="s">
        <v>33</v>
      </c>
      <c r="E1041" s="21" t="s">
        <v>32</v>
      </c>
      <c r="F1041" s="16"/>
      <c r="G1041" s="17"/>
      <c r="H1041" s="17">
        <f>+H1039+H1040</f>
        <v>0</v>
      </c>
      <c r="I1041" s="18"/>
      <c r="J1041" s="19"/>
      <c r="K1041" s="19"/>
    </row>
    <row r="1042" spans="1:11" x14ac:dyDescent="0.25">
      <c r="A1042" s="6" t="s">
        <v>574</v>
      </c>
      <c r="B1042" s="7" t="s">
        <v>548</v>
      </c>
      <c r="C1042" s="6"/>
      <c r="D1042" s="7"/>
      <c r="E1042" s="7" t="s">
        <v>549</v>
      </c>
      <c r="F1042" s="16" t="s">
        <v>20</v>
      </c>
      <c r="G1042" s="17"/>
      <c r="H1042" s="17"/>
      <c r="I1042" s="18" t="s">
        <v>21</v>
      </c>
      <c r="J1042" s="19" t="s">
        <v>518</v>
      </c>
      <c r="K1042" s="19">
        <v>140</v>
      </c>
    </row>
    <row r="1043" spans="1:11" x14ac:dyDescent="0.25">
      <c r="A1043" s="20" t="s">
        <v>23</v>
      </c>
      <c r="B1043" s="21">
        <v>2</v>
      </c>
      <c r="C1043" s="20" t="s">
        <v>575</v>
      </c>
      <c r="D1043" s="21" t="s">
        <v>576</v>
      </c>
      <c r="E1043" s="21" t="s">
        <v>549</v>
      </c>
      <c r="F1043" s="16">
        <v>1</v>
      </c>
      <c r="G1043" s="17"/>
      <c r="H1043" s="17">
        <f>+ROUND(F1043*G1043,2)</f>
        <v>0</v>
      </c>
      <c r="I1043" s="18" t="s">
        <v>78</v>
      </c>
      <c r="J1043" s="19" t="s">
        <v>518</v>
      </c>
      <c r="K1043" s="19">
        <v>81</v>
      </c>
    </row>
    <row r="1044" spans="1:11" x14ac:dyDescent="0.25">
      <c r="A1044" s="20" t="s">
        <v>23</v>
      </c>
      <c r="B1044" s="21">
        <v>2</v>
      </c>
      <c r="C1044" s="20" t="s">
        <v>490</v>
      </c>
      <c r="D1044" s="21" t="s">
        <v>491</v>
      </c>
      <c r="E1044" s="21" t="s">
        <v>197</v>
      </c>
      <c r="F1044" s="16">
        <v>0.4</v>
      </c>
      <c r="G1044" s="17"/>
      <c r="H1044" s="17">
        <f>+ROUND(F1044*G1044,2)</f>
        <v>0</v>
      </c>
      <c r="I1044" s="18" t="s">
        <v>78</v>
      </c>
      <c r="J1044" s="19" t="s">
        <v>37</v>
      </c>
      <c r="K1044" s="19">
        <v>39017</v>
      </c>
    </row>
    <row r="1045" spans="1:11" x14ac:dyDescent="0.25">
      <c r="A1045" s="20" t="s">
        <v>23</v>
      </c>
      <c r="B1045" s="21">
        <v>2</v>
      </c>
      <c r="C1045" s="20" t="s">
        <v>577</v>
      </c>
      <c r="D1045" s="21" t="s">
        <v>578</v>
      </c>
      <c r="E1045" s="21" t="s">
        <v>197</v>
      </c>
      <c r="F1045" s="16">
        <v>0.4</v>
      </c>
      <c r="G1045" s="17"/>
      <c r="H1045" s="17">
        <f>+ROUND(F1045*G1045,2)</f>
        <v>0</v>
      </c>
      <c r="I1045" s="18" t="s">
        <v>78</v>
      </c>
      <c r="J1045" s="19" t="s">
        <v>37</v>
      </c>
      <c r="K1045" s="19">
        <v>39315</v>
      </c>
    </row>
    <row r="1046" spans="1:11" x14ac:dyDescent="0.25">
      <c r="A1046" s="20" t="s">
        <v>23</v>
      </c>
      <c r="B1046" s="21">
        <v>2</v>
      </c>
      <c r="C1046" s="20" t="s">
        <v>492</v>
      </c>
      <c r="D1046" s="21" t="s">
        <v>493</v>
      </c>
      <c r="E1046" s="21" t="s">
        <v>341</v>
      </c>
      <c r="F1046" s="16">
        <v>0.02</v>
      </c>
      <c r="G1046" s="17"/>
      <c r="H1046" s="17">
        <f>+ROUND(F1046*G1046,2)</f>
        <v>0</v>
      </c>
      <c r="I1046" s="18" t="s">
        <v>78</v>
      </c>
      <c r="J1046" s="19" t="s">
        <v>37</v>
      </c>
      <c r="K1046" s="19">
        <v>43132</v>
      </c>
    </row>
    <row r="1047" spans="1:11" x14ac:dyDescent="0.25">
      <c r="A1047" s="20" t="s">
        <v>23</v>
      </c>
      <c r="B1047" s="21" t="s">
        <v>55</v>
      </c>
      <c r="C1047" s="20" t="s">
        <v>496</v>
      </c>
      <c r="D1047" s="21" t="s">
        <v>497</v>
      </c>
      <c r="E1047" s="21" t="s">
        <v>36</v>
      </c>
      <c r="F1047" s="16">
        <v>0.08</v>
      </c>
      <c r="G1047" s="17"/>
      <c r="H1047" s="17">
        <f>+ROUND(F1047*G1047,2)</f>
        <v>0</v>
      </c>
      <c r="I1047" s="18" t="s">
        <v>58</v>
      </c>
      <c r="J1047" s="19" t="s">
        <v>37</v>
      </c>
      <c r="K1047" s="19">
        <v>88245</v>
      </c>
    </row>
    <row r="1048" spans="1:11" x14ac:dyDescent="0.25">
      <c r="A1048" s="20" t="s">
        <v>23</v>
      </c>
      <c r="B1048" s="21" t="s">
        <v>55</v>
      </c>
      <c r="C1048" s="20" t="s">
        <v>344</v>
      </c>
      <c r="D1048" s="21" t="s">
        <v>61</v>
      </c>
      <c r="E1048" s="21" t="s">
        <v>36</v>
      </c>
      <c r="F1048" s="16">
        <v>0.08</v>
      </c>
      <c r="G1048" s="17"/>
      <c r="H1048" s="17">
        <f>+ROUND(F1048*G1048,2)</f>
        <v>0</v>
      </c>
      <c r="I1048" s="18" t="s">
        <v>58</v>
      </c>
      <c r="J1048" s="19" t="s">
        <v>37</v>
      </c>
      <c r="K1048" s="19">
        <v>88316</v>
      </c>
    </row>
    <row r="1049" spans="1:11" x14ac:dyDescent="0.25">
      <c r="A1049" s="20" t="s">
        <v>23</v>
      </c>
      <c r="B1049" s="21"/>
      <c r="C1049" s="20"/>
      <c r="D1049" s="21" t="s">
        <v>29</v>
      </c>
      <c r="E1049" s="21" t="s">
        <v>30</v>
      </c>
      <c r="F1049" s="16">
        <f>$H$8</f>
        <v>111.86</v>
      </c>
      <c r="G1049" s="17"/>
      <c r="H1049" s="17">
        <f>ROUND(F1049*G1049/100,2)</f>
        <v>0</v>
      </c>
      <c r="I1049" s="18"/>
      <c r="J1049" s="19"/>
      <c r="K1049" s="19"/>
    </row>
    <row r="1050" spans="1:11" x14ac:dyDescent="0.25">
      <c r="A1050" s="20" t="s">
        <v>23</v>
      </c>
      <c r="B1050" s="21"/>
      <c r="C1050" s="20"/>
      <c r="D1050" s="21" t="s">
        <v>31</v>
      </c>
      <c r="E1050" s="21" t="s">
        <v>32</v>
      </c>
      <c r="F1050" s="16"/>
      <c r="G1050" s="17"/>
      <c r="H1050" s="17">
        <f>SUMIF(Recodificada1!$H$1043:$H$1048,"&gt;0",Recodificada1!$H$1043:$H$1048)+$H$1049</f>
        <v>0</v>
      </c>
      <c r="I1050" s="18"/>
      <c r="J1050" s="19"/>
      <c r="K1050" s="19"/>
    </row>
    <row r="1051" spans="1:11" x14ac:dyDescent="0.25">
      <c r="A1051" s="20" t="s">
        <v>23</v>
      </c>
      <c r="B1051" s="21"/>
      <c r="C1051" s="20"/>
      <c r="D1051" s="21" t="s">
        <v>6</v>
      </c>
      <c r="E1051" s="21" t="s">
        <v>30</v>
      </c>
      <c r="F1051" s="16">
        <f>$F$8</f>
        <v>24.18</v>
      </c>
      <c r="G1051" s="17"/>
      <c r="H1051" s="17">
        <f>+ROUND(H1050*F1051/100,2)</f>
        <v>0</v>
      </c>
      <c r="I1051" s="18"/>
      <c r="J1051" s="19"/>
      <c r="K1051" s="19"/>
    </row>
    <row r="1052" spans="1:11" x14ac:dyDescent="0.25">
      <c r="A1052" s="20" t="s">
        <v>23</v>
      </c>
      <c r="B1052" s="21"/>
      <c r="C1052" s="20"/>
      <c r="D1052" s="21" t="s">
        <v>33</v>
      </c>
      <c r="E1052" s="21" t="s">
        <v>32</v>
      </c>
      <c r="F1052" s="16"/>
      <c r="G1052" s="17"/>
      <c r="H1052" s="17">
        <f>+H1050+H1051</f>
        <v>0</v>
      </c>
      <c r="I1052" s="18"/>
      <c r="J1052" s="19"/>
      <c r="K1052" s="19"/>
    </row>
    <row r="1053" spans="1:11" x14ac:dyDescent="0.25">
      <c r="A1053" s="6" t="s">
        <v>579</v>
      </c>
      <c r="B1053" s="7" t="s">
        <v>580</v>
      </c>
      <c r="C1053" s="6"/>
      <c r="D1053" s="7"/>
      <c r="E1053" s="7" t="s">
        <v>555</v>
      </c>
      <c r="F1053" s="16" t="s">
        <v>20</v>
      </c>
      <c r="G1053" s="17"/>
      <c r="H1053" s="17"/>
      <c r="I1053" s="18" t="s">
        <v>21</v>
      </c>
      <c r="J1053" s="19" t="s">
        <v>518</v>
      </c>
      <c r="K1053" s="19">
        <v>6979</v>
      </c>
    </row>
    <row r="1054" spans="1:11" x14ac:dyDescent="0.25">
      <c r="A1054" s="20" t="s">
        <v>23</v>
      </c>
      <c r="B1054" s="21">
        <v>2</v>
      </c>
      <c r="C1054" s="20" t="s">
        <v>581</v>
      </c>
      <c r="D1054" s="21" t="s">
        <v>582</v>
      </c>
      <c r="E1054" s="21" t="s">
        <v>341</v>
      </c>
      <c r="F1054" s="16">
        <v>5.18</v>
      </c>
      <c r="G1054" s="17"/>
      <c r="H1054" s="17">
        <f>+ROUND(F1054*G1054,2)</f>
        <v>0</v>
      </c>
      <c r="I1054" s="18" t="s">
        <v>78</v>
      </c>
      <c r="J1054" s="19" t="s">
        <v>37</v>
      </c>
      <c r="K1054" s="19">
        <v>43055</v>
      </c>
    </row>
    <row r="1055" spans="1:11" x14ac:dyDescent="0.25">
      <c r="A1055" s="20" t="s">
        <v>23</v>
      </c>
      <c r="B1055" s="21" t="s">
        <v>55</v>
      </c>
      <c r="C1055" s="20" t="s">
        <v>536</v>
      </c>
      <c r="D1055" s="21" t="s">
        <v>537</v>
      </c>
      <c r="E1055" s="21" t="s">
        <v>524</v>
      </c>
      <c r="F1055" s="16">
        <v>2.5000000000000001E-3</v>
      </c>
      <c r="G1055" s="17"/>
      <c r="H1055" s="17">
        <f>+ROUND(F1055*G1055,2)</f>
        <v>0</v>
      </c>
      <c r="I1055" s="18" t="s">
        <v>58</v>
      </c>
      <c r="J1055" s="19" t="s">
        <v>518</v>
      </c>
      <c r="K1055" s="19">
        <v>1903</v>
      </c>
    </row>
    <row r="1056" spans="1:11" x14ac:dyDescent="0.25">
      <c r="A1056" s="20" t="s">
        <v>23</v>
      </c>
      <c r="B1056" s="21" t="s">
        <v>55</v>
      </c>
      <c r="C1056" s="20" t="s">
        <v>450</v>
      </c>
      <c r="D1056" s="21" t="s">
        <v>451</v>
      </c>
      <c r="E1056" s="21" t="s">
        <v>36</v>
      </c>
      <c r="F1056" s="16">
        <v>0.4</v>
      </c>
      <c r="G1056" s="17"/>
      <c r="H1056" s="17">
        <f>+ROUND(F1056*G1056,2)</f>
        <v>0</v>
      </c>
      <c r="I1056" s="18" t="s">
        <v>58</v>
      </c>
      <c r="J1056" s="19" t="s">
        <v>37</v>
      </c>
      <c r="K1056" s="19">
        <v>88309</v>
      </c>
    </row>
    <row r="1057" spans="1:11" x14ac:dyDescent="0.25">
      <c r="A1057" s="20" t="s">
        <v>23</v>
      </c>
      <c r="B1057" s="21" t="s">
        <v>55</v>
      </c>
      <c r="C1057" s="20" t="s">
        <v>344</v>
      </c>
      <c r="D1057" s="21" t="s">
        <v>61</v>
      </c>
      <c r="E1057" s="21" t="s">
        <v>36</v>
      </c>
      <c r="F1057" s="16">
        <v>0.8</v>
      </c>
      <c r="G1057" s="17"/>
      <c r="H1057" s="17">
        <f>+ROUND(F1057*G1057,2)</f>
        <v>0</v>
      </c>
      <c r="I1057" s="18" t="s">
        <v>58</v>
      </c>
      <c r="J1057" s="19" t="s">
        <v>37</v>
      </c>
      <c r="K1057" s="19">
        <v>88316</v>
      </c>
    </row>
    <row r="1058" spans="1:11" x14ac:dyDescent="0.25">
      <c r="A1058" s="20" t="s">
        <v>23</v>
      </c>
      <c r="B1058" s="21"/>
      <c r="C1058" s="20"/>
      <c r="D1058" s="21" t="s">
        <v>29</v>
      </c>
      <c r="E1058" s="21" t="s">
        <v>30</v>
      </c>
      <c r="F1058" s="16">
        <f>$H$8</f>
        <v>111.86</v>
      </c>
      <c r="G1058" s="17"/>
      <c r="H1058" s="17">
        <f>ROUND(F1058*G1058/100,2)</f>
        <v>0</v>
      </c>
      <c r="I1058" s="18"/>
      <c r="J1058" s="19"/>
      <c r="K1058" s="19"/>
    </row>
    <row r="1059" spans="1:11" x14ac:dyDescent="0.25">
      <c r="A1059" s="20" t="s">
        <v>23</v>
      </c>
      <c r="B1059" s="21"/>
      <c r="C1059" s="20"/>
      <c r="D1059" s="21" t="s">
        <v>31</v>
      </c>
      <c r="E1059" s="21" t="s">
        <v>32</v>
      </c>
      <c r="F1059" s="16"/>
      <c r="G1059" s="17"/>
      <c r="H1059" s="17">
        <f>SUMIF(Recodificada1!$H$1054:$H$1057,"&gt;0",Recodificada1!$H$1054:$H$1057)+$H$1058</f>
        <v>0</v>
      </c>
      <c r="I1059" s="18"/>
      <c r="J1059" s="19"/>
      <c r="K1059" s="19"/>
    </row>
    <row r="1060" spans="1:11" x14ac:dyDescent="0.25">
      <c r="A1060" s="20" t="s">
        <v>23</v>
      </c>
      <c r="B1060" s="21"/>
      <c r="C1060" s="20"/>
      <c r="D1060" s="21" t="s">
        <v>6</v>
      </c>
      <c r="E1060" s="21" t="s">
        <v>30</v>
      </c>
      <c r="F1060" s="16">
        <f>$F$8</f>
        <v>24.18</v>
      </c>
      <c r="G1060" s="17"/>
      <c r="H1060" s="17">
        <f>+ROUND(H1059*F1060/100,2)</f>
        <v>0</v>
      </c>
      <c r="I1060" s="18"/>
      <c r="J1060" s="19"/>
      <c r="K1060" s="19"/>
    </row>
    <row r="1061" spans="1:11" x14ac:dyDescent="0.25">
      <c r="A1061" s="20" t="s">
        <v>23</v>
      </c>
      <c r="B1061" s="21"/>
      <c r="C1061" s="20"/>
      <c r="D1061" s="21" t="s">
        <v>33</v>
      </c>
      <c r="E1061" s="21" t="s">
        <v>32</v>
      </c>
      <c r="F1061" s="16"/>
      <c r="G1061" s="17"/>
      <c r="H1061" s="17">
        <f>+H1059+H1060</f>
        <v>0</v>
      </c>
      <c r="I1061" s="18"/>
      <c r="J1061" s="19"/>
      <c r="K1061" s="19"/>
    </row>
    <row r="1062" spans="1:11" x14ac:dyDescent="0.25">
      <c r="A1062" s="6" t="s">
        <v>583</v>
      </c>
      <c r="B1062" s="7" t="s">
        <v>584</v>
      </c>
      <c r="C1062" s="6"/>
      <c r="D1062" s="7"/>
      <c r="E1062" s="7" t="s">
        <v>524</v>
      </c>
      <c r="F1062" s="16" t="s">
        <v>20</v>
      </c>
      <c r="G1062" s="17"/>
      <c r="H1062" s="17"/>
      <c r="I1062" s="18" t="s">
        <v>21</v>
      </c>
      <c r="J1062" s="19" t="s">
        <v>518</v>
      </c>
      <c r="K1062" s="19">
        <v>76</v>
      </c>
    </row>
    <row r="1063" spans="1:11" x14ac:dyDescent="0.25">
      <c r="A1063" s="20" t="s">
        <v>23</v>
      </c>
      <c r="B1063" s="21" t="s">
        <v>55</v>
      </c>
      <c r="C1063" s="20" t="s">
        <v>344</v>
      </c>
      <c r="D1063" s="21" t="s">
        <v>61</v>
      </c>
      <c r="E1063" s="21" t="s">
        <v>36</v>
      </c>
      <c r="F1063" s="16">
        <v>1</v>
      </c>
      <c r="G1063" s="17"/>
      <c r="H1063" s="17">
        <f>+ROUND(F1063*G1063,2)</f>
        <v>0</v>
      </c>
      <c r="I1063" s="18" t="s">
        <v>58</v>
      </c>
      <c r="J1063" s="19" t="s">
        <v>37</v>
      </c>
      <c r="K1063" s="19">
        <v>88316</v>
      </c>
    </row>
    <row r="1064" spans="1:11" x14ac:dyDescent="0.25">
      <c r="A1064" s="20" t="s">
        <v>23</v>
      </c>
      <c r="B1064" s="21"/>
      <c r="C1064" s="20"/>
      <c r="D1064" s="21" t="s">
        <v>29</v>
      </c>
      <c r="E1064" s="21" t="s">
        <v>30</v>
      </c>
      <c r="F1064" s="16">
        <f>$H$8</f>
        <v>111.86</v>
      </c>
      <c r="G1064" s="17"/>
      <c r="H1064" s="17">
        <f>ROUND(F1064*G1064/100,2)</f>
        <v>0</v>
      </c>
      <c r="I1064" s="18"/>
      <c r="J1064" s="19"/>
      <c r="K1064" s="19"/>
    </row>
    <row r="1065" spans="1:11" x14ac:dyDescent="0.25">
      <c r="A1065" s="20" t="s">
        <v>23</v>
      </c>
      <c r="B1065" s="21"/>
      <c r="C1065" s="20"/>
      <c r="D1065" s="21" t="s">
        <v>31</v>
      </c>
      <c r="E1065" s="21" t="s">
        <v>32</v>
      </c>
      <c r="F1065" s="16"/>
      <c r="G1065" s="17"/>
      <c r="H1065" s="17">
        <f>SUMIF(Recodificada1!$H$1063:$H$1063,"&gt;0",Recodificada1!$H$1063:$H$1063)+$H$1064</f>
        <v>0</v>
      </c>
      <c r="I1065" s="18"/>
      <c r="J1065" s="19"/>
      <c r="K1065" s="19"/>
    </row>
    <row r="1066" spans="1:11" x14ac:dyDescent="0.25">
      <c r="A1066" s="20" t="s">
        <v>23</v>
      </c>
      <c r="B1066" s="21"/>
      <c r="C1066" s="20"/>
      <c r="D1066" s="21" t="s">
        <v>6</v>
      </c>
      <c r="E1066" s="21" t="s">
        <v>30</v>
      </c>
      <c r="F1066" s="16">
        <f>$F$8</f>
        <v>24.18</v>
      </c>
      <c r="G1066" s="17"/>
      <c r="H1066" s="17">
        <f>+ROUND(H1065*F1066/100,2)</f>
        <v>0</v>
      </c>
      <c r="I1066" s="18"/>
      <c r="J1066" s="19"/>
      <c r="K1066" s="19"/>
    </row>
    <row r="1067" spans="1:11" x14ac:dyDescent="0.25">
      <c r="A1067" s="20" t="s">
        <v>23</v>
      </c>
      <c r="B1067" s="21"/>
      <c r="C1067" s="20"/>
      <c r="D1067" s="21" t="s">
        <v>33</v>
      </c>
      <c r="E1067" s="21" t="s">
        <v>32</v>
      </c>
      <c r="F1067" s="16"/>
      <c r="G1067" s="17"/>
      <c r="H1067" s="17">
        <f>+H1065+H1066</f>
        <v>0</v>
      </c>
      <c r="I1067" s="18"/>
      <c r="J1067" s="19"/>
      <c r="K1067" s="19"/>
    </row>
    <row r="1068" spans="1:11" x14ac:dyDescent="0.25">
      <c r="A1068" s="6" t="s">
        <v>585</v>
      </c>
      <c r="B1068" s="7" t="s">
        <v>586</v>
      </c>
      <c r="C1068" s="6"/>
      <c r="D1068" s="7"/>
      <c r="E1068" s="7" t="s">
        <v>524</v>
      </c>
      <c r="F1068" s="16" t="s">
        <v>20</v>
      </c>
      <c r="G1068" s="17"/>
      <c r="H1068" s="17"/>
      <c r="I1068" s="18" t="s">
        <v>21</v>
      </c>
      <c r="J1068" s="19" t="s">
        <v>518</v>
      </c>
      <c r="K1068" s="19">
        <v>95</v>
      </c>
    </row>
    <row r="1069" spans="1:11" x14ac:dyDescent="0.25">
      <c r="A1069" s="20" t="s">
        <v>23</v>
      </c>
      <c r="B1069" s="21" t="s">
        <v>55</v>
      </c>
      <c r="C1069" s="20" t="s">
        <v>587</v>
      </c>
      <c r="D1069" s="21" t="s">
        <v>588</v>
      </c>
      <c r="E1069" s="21" t="s">
        <v>524</v>
      </c>
      <c r="F1069" s="16">
        <v>1</v>
      </c>
      <c r="G1069" s="17"/>
      <c r="H1069" s="17">
        <f>+ROUND(F1069*G1069,2)</f>
        <v>0</v>
      </c>
      <c r="I1069" s="18" t="s">
        <v>58</v>
      </c>
      <c r="J1069" s="19" t="s">
        <v>518</v>
      </c>
      <c r="K1069" s="19">
        <v>124</v>
      </c>
    </row>
    <row r="1070" spans="1:11" x14ac:dyDescent="0.25">
      <c r="A1070" s="20" t="s">
        <v>23</v>
      </c>
      <c r="B1070" s="21" t="s">
        <v>55</v>
      </c>
      <c r="C1070" s="20" t="s">
        <v>589</v>
      </c>
      <c r="D1070" s="21" t="s">
        <v>590</v>
      </c>
      <c r="E1070" s="21" t="s">
        <v>524</v>
      </c>
      <c r="F1070" s="16">
        <v>1</v>
      </c>
      <c r="G1070" s="17"/>
      <c r="H1070" s="17">
        <f>+ROUND(F1070*G1070,2)</f>
        <v>0</v>
      </c>
      <c r="I1070" s="18" t="s">
        <v>58</v>
      </c>
      <c r="J1070" s="19" t="s">
        <v>518</v>
      </c>
      <c r="K1070" s="19">
        <v>7692</v>
      </c>
    </row>
    <row r="1071" spans="1:11" x14ac:dyDescent="0.25">
      <c r="A1071" s="20" t="s">
        <v>23</v>
      </c>
      <c r="B1071" s="21"/>
      <c r="C1071" s="20"/>
      <c r="D1071" s="21" t="s">
        <v>29</v>
      </c>
      <c r="E1071" s="21" t="s">
        <v>30</v>
      </c>
      <c r="F1071" s="16">
        <f>$H$8</f>
        <v>111.86</v>
      </c>
      <c r="G1071" s="17"/>
      <c r="H1071" s="17">
        <f>ROUND(F1071*G1071/100,2)</f>
        <v>0</v>
      </c>
      <c r="I1071" s="18"/>
      <c r="J1071" s="19"/>
      <c r="K1071" s="19"/>
    </row>
    <row r="1072" spans="1:11" x14ac:dyDescent="0.25">
      <c r="A1072" s="20" t="s">
        <v>23</v>
      </c>
      <c r="B1072" s="21"/>
      <c r="C1072" s="20"/>
      <c r="D1072" s="21" t="s">
        <v>31</v>
      </c>
      <c r="E1072" s="21" t="s">
        <v>32</v>
      </c>
      <c r="F1072" s="16"/>
      <c r="G1072" s="17"/>
      <c r="H1072" s="17">
        <f>SUMIF(Recodificada1!$H$1069:$H$1070,"&gt;0",Recodificada1!$H$1069:$H$1070)+$H$1071</f>
        <v>0</v>
      </c>
      <c r="I1072" s="18"/>
      <c r="J1072" s="19"/>
      <c r="K1072" s="19"/>
    </row>
    <row r="1073" spans="1:11" x14ac:dyDescent="0.25">
      <c r="A1073" s="20" t="s">
        <v>23</v>
      </c>
      <c r="B1073" s="21"/>
      <c r="C1073" s="20"/>
      <c r="D1073" s="21" t="s">
        <v>6</v>
      </c>
      <c r="E1073" s="21" t="s">
        <v>30</v>
      </c>
      <c r="F1073" s="16">
        <f>$F$8</f>
        <v>24.18</v>
      </c>
      <c r="G1073" s="17"/>
      <c r="H1073" s="17">
        <f>+ROUND(H1072*F1073/100,2)</f>
        <v>0</v>
      </c>
      <c r="I1073" s="18"/>
      <c r="J1073" s="19"/>
      <c r="K1073" s="19"/>
    </row>
    <row r="1074" spans="1:11" x14ac:dyDescent="0.25">
      <c r="A1074" s="20" t="s">
        <v>23</v>
      </c>
      <c r="B1074" s="21"/>
      <c r="C1074" s="20"/>
      <c r="D1074" s="21" t="s">
        <v>33</v>
      </c>
      <c r="E1074" s="21" t="s">
        <v>32</v>
      </c>
      <c r="F1074" s="16"/>
      <c r="G1074" s="17"/>
      <c r="H1074" s="17">
        <f>+H1072+H1073</f>
        <v>0</v>
      </c>
      <c r="I1074" s="18"/>
      <c r="J1074" s="19"/>
      <c r="K1074" s="19"/>
    </row>
    <row r="1075" spans="1:11" x14ac:dyDescent="0.25">
      <c r="A1075" s="6" t="s">
        <v>591</v>
      </c>
      <c r="B1075" s="7" t="s">
        <v>588</v>
      </c>
      <c r="C1075" s="6"/>
      <c r="D1075" s="7"/>
      <c r="E1075" s="7" t="s">
        <v>524</v>
      </c>
      <c r="F1075" s="16" t="s">
        <v>20</v>
      </c>
      <c r="G1075" s="17"/>
      <c r="H1075" s="17"/>
      <c r="I1075" s="18" t="s">
        <v>21</v>
      </c>
      <c r="J1075" s="19" t="s">
        <v>518</v>
      </c>
      <c r="K1075" s="19">
        <v>124</v>
      </c>
    </row>
    <row r="1076" spans="1:11" x14ac:dyDescent="0.25">
      <c r="A1076" s="20" t="s">
        <v>23</v>
      </c>
      <c r="B1076" s="21">
        <v>2</v>
      </c>
      <c r="C1076" s="20" t="s">
        <v>526</v>
      </c>
      <c r="D1076" s="21" t="s">
        <v>527</v>
      </c>
      <c r="E1076" s="21" t="s">
        <v>77</v>
      </c>
      <c r="F1076" s="16">
        <v>0.94299999999999995</v>
      </c>
      <c r="G1076" s="17"/>
      <c r="H1076" s="17">
        <f>+ROUND(F1076*G1076,2)</f>
        <v>0</v>
      </c>
      <c r="I1076" s="18" t="s">
        <v>78</v>
      </c>
      <c r="J1076" s="19" t="s">
        <v>37</v>
      </c>
      <c r="K1076" s="19">
        <v>367</v>
      </c>
    </row>
    <row r="1077" spans="1:11" x14ac:dyDescent="0.25">
      <c r="A1077" s="20" t="s">
        <v>23</v>
      </c>
      <c r="B1077" s="21">
        <v>2</v>
      </c>
      <c r="C1077" s="20" t="s">
        <v>339</v>
      </c>
      <c r="D1077" s="21" t="s">
        <v>340</v>
      </c>
      <c r="E1077" s="21" t="s">
        <v>341</v>
      </c>
      <c r="F1077" s="16">
        <v>255</v>
      </c>
      <c r="G1077" s="17"/>
      <c r="H1077" s="17">
        <f>+ROUND(F1077*G1077,2)</f>
        <v>0</v>
      </c>
      <c r="I1077" s="18" t="s">
        <v>78</v>
      </c>
      <c r="J1077" s="19" t="s">
        <v>37</v>
      </c>
      <c r="K1077" s="19">
        <v>1379</v>
      </c>
    </row>
    <row r="1078" spans="1:11" x14ac:dyDescent="0.25">
      <c r="A1078" s="20" t="s">
        <v>23</v>
      </c>
      <c r="B1078" s="21">
        <v>2</v>
      </c>
      <c r="C1078" s="20" t="s">
        <v>592</v>
      </c>
      <c r="D1078" s="21" t="s">
        <v>593</v>
      </c>
      <c r="E1078" s="21" t="s">
        <v>77</v>
      </c>
      <c r="F1078" s="16">
        <v>0.627</v>
      </c>
      <c r="G1078" s="17"/>
      <c r="H1078" s="17">
        <f>+ROUND(F1078*G1078,2)</f>
        <v>0</v>
      </c>
      <c r="I1078" s="18" t="s">
        <v>78</v>
      </c>
      <c r="J1078" s="19" t="s">
        <v>37</v>
      </c>
      <c r="K1078" s="19">
        <v>4718</v>
      </c>
    </row>
    <row r="1079" spans="1:11" x14ac:dyDescent="0.25">
      <c r="A1079" s="20" t="s">
        <v>23</v>
      </c>
      <c r="B1079" s="21">
        <v>2</v>
      </c>
      <c r="C1079" s="20" t="s">
        <v>342</v>
      </c>
      <c r="D1079" s="21" t="s">
        <v>343</v>
      </c>
      <c r="E1079" s="21" t="s">
        <v>77</v>
      </c>
      <c r="F1079" s="16">
        <v>0.20899999999999999</v>
      </c>
      <c r="G1079" s="17"/>
      <c r="H1079" s="17">
        <f>+ROUND(F1079*G1079,2)</f>
        <v>0</v>
      </c>
      <c r="I1079" s="18" t="s">
        <v>78</v>
      </c>
      <c r="J1079" s="19" t="s">
        <v>37</v>
      </c>
      <c r="K1079" s="19">
        <v>4721</v>
      </c>
    </row>
    <row r="1080" spans="1:11" x14ac:dyDescent="0.25">
      <c r="A1080" s="20" t="s">
        <v>23</v>
      </c>
      <c r="B1080" s="21" t="s">
        <v>55</v>
      </c>
      <c r="C1080" s="20" t="s">
        <v>344</v>
      </c>
      <c r="D1080" s="21" t="s">
        <v>61</v>
      </c>
      <c r="E1080" s="21" t="s">
        <v>36</v>
      </c>
      <c r="F1080" s="16">
        <v>6</v>
      </c>
      <c r="G1080" s="17"/>
      <c r="H1080" s="17">
        <f>+ROUND(F1080*G1080,2)</f>
        <v>0</v>
      </c>
      <c r="I1080" s="18" t="s">
        <v>58</v>
      </c>
      <c r="J1080" s="19" t="s">
        <v>37</v>
      </c>
      <c r="K1080" s="19">
        <v>88316</v>
      </c>
    </row>
    <row r="1081" spans="1:11" x14ac:dyDescent="0.25">
      <c r="A1081" s="20" t="s">
        <v>23</v>
      </c>
      <c r="B1081" s="21"/>
      <c r="C1081" s="20"/>
      <c r="D1081" s="21" t="s">
        <v>29</v>
      </c>
      <c r="E1081" s="21" t="s">
        <v>30</v>
      </c>
      <c r="F1081" s="16">
        <f>$H$8</f>
        <v>111.86</v>
      </c>
      <c r="G1081" s="17"/>
      <c r="H1081" s="17">
        <f>ROUND(F1081*G1081/100,2)</f>
        <v>0</v>
      </c>
      <c r="I1081" s="18"/>
      <c r="J1081" s="19"/>
      <c r="K1081" s="19"/>
    </row>
    <row r="1082" spans="1:11" x14ac:dyDescent="0.25">
      <c r="A1082" s="20" t="s">
        <v>23</v>
      </c>
      <c r="B1082" s="21"/>
      <c r="C1082" s="20"/>
      <c r="D1082" s="21" t="s">
        <v>31</v>
      </c>
      <c r="E1082" s="21" t="s">
        <v>32</v>
      </c>
      <c r="F1082" s="16"/>
      <c r="G1082" s="17"/>
      <c r="H1082" s="17">
        <f>SUMIF(Recodificada1!$H$1076:$H$1080,"&gt;0",Recodificada1!$H$1076:$H$1080)+$H$1081</f>
        <v>0</v>
      </c>
      <c r="I1082" s="18"/>
      <c r="J1082" s="19"/>
      <c r="K1082" s="19"/>
    </row>
    <row r="1083" spans="1:11" x14ac:dyDescent="0.25">
      <c r="A1083" s="20" t="s">
        <v>23</v>
      </c>
      <c r="B1083" s="21"/>
      <c r="C1083" s="20"/>
      <c r="D1083" s="21" t="s">
        <v>6</v>
      </c>
      <c r="E1083" s="21" t="s">
        <v>30</v>
      </c>
      <c r="F1083" s="16">
        <f>$F$8</f>
        <v>24.18</v>
      </c>
      <c r="G1083" s="17"/>
      <c r="H1083" s="17">
        <f>+ROUND(H1082*F1083/100,2)</f>
        <v>0</v>
      </c>
      <c r="I1083" s="18"/>
      <c r="J1083" s="19"/>
      <c r="K1083" s="19"/>
    </row>
    <row r="1084" spans="1:11" x14ac:dyDescent="0.25">
      <c r="A1084" s="20" t="s">
        <v>23</v>
      </c>
      <c r="B1084" s="21"/>
      <c r="C1084" s="20"/>
      <c r="D1084" s="21" t="s">
        <v>33</v>
      </c>
      <c r="E1084" s="21" t="s">
        <v>32</v>
      </c>
      <c r="F1084" s="16"/>
      <c r="G1084" s="17"/>
      <c r="H1084" s="17">
        <f>+H1082+H1083</f>
        <v>0</v>
      </c>
      <c r="I1084" s="18"/>
      <c r="J1084" s="19"/>
      <c r="K1084" s="19"/>
    </row>
    <row r="1085" spans="1:11" x14ac:dyDescent="0.25">
      <c r="A1085" s="6" t="s">
        <v>594</v>
      </c>
      <c r="B1085" s="7" t="s">
        <v>590</v>
      </c>
      <c r="C1085" s="6"/>
      <c r="D1085" s="7"/>
      <c r="E1085" s="7" t="s">
        <v>524</v>
      </c>
      <c r="F1085" s="16" t="s">
        <v>20</v>
      </c>
      <c r="G1085" s="17"/>
      <c r="H1085" s="17"/>
      <c r="I1085" s="18" t="s">
        <v>21</v>
      </c>
      <c r="J1085" s="19" t="s">
        <v>518</v>
      </c>
      <c r="K1085" s="19">
        <v>7692</v>
      </c>
    </row>
    <row r="1086" spans="1:11" x14ac:dyDescent="0.25">
      <c r="A1086" s="20" t="s">
        <v>23</v>
      </c>
      <c r="B1086" s="21" t="s">
        <v>55</v>
      </c>
      <c r="C1086" s="20" t="s">
        <v>496</v>
      </c>
      <c r="D1086" s="21" t="s">
        <v>497</v>
      </c>
      <c r="E1086" s="21" t="s">
        <v>36</v>
      </c>
      <c r="F1086" s="16">
        <v>0.18</v>
      </c>
      <c r="G1086" s="17"/>
      <c r="H1086" s="17">
        <f>+ROUND(F1086*G1086,2)</f>
        <v>0</v>
      </c>
      <c r="I1086" s="18" t="s">
        <v>58</v>
      </c>
      <c r="J1086" s="19" t="s">
        <v>37</v>
      </c>
      <c r="K1086" s="19">
        <v>88245</v>
      </c>
    </row>
    <row r="1087" spans="1:11" x14ac:dyDescent="0.25">
      <c r="A1087" s="20" t="s">
        <v>23</v>
      </c>
      <c r="B1087" s="21" t="s">
        <v>55</v>
      </c>
      <c r="C1087" s="20" t="s">
        <v>449</v>
      </c>
      <c r="D1087" s="21" t="s">
        <v>35</v>
      </c>
      <c r="E1087" s="21" t="s">
        <v>36</v>
      </c>
      <c r="F1087" s="16">
        <v>0.36</v>
      </c>
      <c r="G1087" s="17"/>
      <c r="H1087" s="17">
        <f>+ROUND(F1087*G1087,2)</f>
        <v>0</v>
      </c>
      <c r="I1087" s="18" t="s">
        <v>58</v>
      </c>
      <c r="J1087" s="19" t="s">
        <v>37</v>
      </c>
      <c r="K1087" s="19">
        <v>88262</v>
      </c>
    </row>
    <row r="1088" spans="1:11" x14ac:dyDescent="0.25">
      <c r="A1088" s="20" t="s">
        <v>23</v>
      </c>
      <c r="B1088" s="21" t="s">
        <v>55</v>
      </c>
      <c r="C1088" s="20" t="s">
        <v>450</v>
      </c>
      <c r="D1088" s="21" t="s">
        <v>451</v>
      </c>
      <c r="E1088" s="21" t="s">
        <v>36</v>
      </c>
      <c r="F1088" s="16">
        <v>0.36</v>
      </c>
      <c r="G1088" s="17"/>
      <c r="H1088" s="17">
        <f>+ROUND(F1088*G1088,2)</f>
        <v>0</v>
      </c>
      <c r="I1088" s="18" t="s">
        <v>58</v>
      </c>
      <c r="J1088" s="19" t="s">
        <v>37</v>
      </c>
      <c r="K1088" s="19">
        <v>88309</v>
      </c>
    </row>
    <row r="1089" spans="1:11" x14ac:dyDescent="0.25">
      <c r="A1089" s="20" t="s">
        <v>23</v>
      </c>
      <c r="B1089" s="21" t="s">
        <v>55</v>
      </c>
      <c r="C1089" s="20" t="s">
        <v>344</v>
      </c>
      <c r="D1089" s="21" t="s">
        <v>61</v>
      </c>
      <c r="E1089" s="21" t="s">
        <v>36</v>
      </c>
      <c r="F1089" s="16">
        <v>1.62</v>
      </c>
      <c r="G1089" s="17"/>
      <c r="H1089" s="17">
        <f>+ROUND(F1089*G1089,2)</f>
        <v>0</v>
      </c>
      <c r="I1089" s="18" t="s">
        <v>58</v>
      </c>
      <c r="J1089" s="19" t="s">
        <v>37</v>
      </c>
      <c r="K1089" s="19">
        <v>88316</v>
      </c>
    </row>
    <row r="1090" spans="1:11" x14ac:dyDescent="0.25">
      <c r="A1090" s="20" t="s">
        <v>23</v>
      </c>
      <c r="B1090" s="21"/>
      <c r="C1090" s="20"/>
      <c r="D1090" s="21" t="s">
        <v>29</v>
      </c>
      <c r="E1090" s="21" t="s">
        <v>30</v>
      </c>
      <c r="F1090" s="16">
        <f>$H$8</f>
        <v>111.86</v>
      </c>
      <c r="G1090" s="17"/>
      <c r="H1090" s="17">
        <f>ROUND(F1090*G1090/100,2)</f>
        <v>0</v>
      </c>
      <c r="I1090" s="18"/>
      <c r="J1090" s="19"/>
      <c r="K1090" s="19"/>
    </row>
    <row r="1091" spans="1:11" x14ac:dyDescent="0.25">
      <c r="A1091" s="20" t="s">
        <v>23</v>
      </c>
      <c r="B1091" s="21"/>
      <c r="C1091" s="20"/>
      <c r="D1091" s="21" t="s">
        <v>31</v>
      </c>
      <c r="E1091" s="21" t="s">
        <v>32</v>
      </c>
      <c r="F1091" s="16"/>
      <c r="G1091" s="17"/>
      <c r="H1091" s="17">
        <f>SUMIF(Recodificada1!$H$1086:$H$1089,"&gt;0",Recodificada1!$H$1086:$H$1089)+$H$1090</f>
        <v>0</v>
      </c>
      <c r="I1091" s="18"/>
      <c r="J1091" s="19"/>
      <c r="K1091" s="19"/>
    </row>
    <row r="1092" spans="1:11" x14ac:dyDescent="0.25">
      <c r="A1092" s="20" t="s">
        <v>23</v>
      </c>
      <c r="B1092" s="21"/>
      <c r="C1092" s="20"/>
      <c r="D1092" s="21" t="s">
        <v>6</v>
      </c>
      <c r="E1092" s="21" t="s">
        <v>30</v>
      </c>
      <c r="F1092" s="16">
        <f>$F$8</f>
        <v>24.18</v>
      </c>
      <c r="G1092" s="17"/>
      <c r="H1092" s="17">
        <f>+ROUND(H1091*F1092/100,2)</f>
        <v>0</v>
      </c>
      <c r="I1092" s="18"/>
      <c r="J1092" s="19"/>
      <c r="K1092" s="19"/>
    </row>
    <row r="1093" spans="1:11" x14ac:dyDescent="0.25">
      <c r="A1093" s="20" t="s">
        <v>23</v>
      </c>
      <c r="B1093" s="21"/>
      <c r="C1093" s="20"/>
      <c r="D1093" s="21" t="s">
        <v>33</v>
      </c>
      <c r="E1093" s="21" t="s">
        <v>32</v>
      </c>
      <c r="F1093" s="16"/>
      <c r="G1093" s="17"/>
      <c r="H1093" s="17">
        <f>+H1091+H1092</f>
        <v>0</v>
      </c>
      <c r="I1093" s="18"/>
      <c r="J1093" s="19"/>
      <c r="K1093" s="19"/>
    </row>
    <row r="1094" spans="1:11" x14ac:dyDescent="0.25">
      <c r="A1094" s="6" t="s">
        <v>595</v>
      </c>
      <c r="B1094" s="7" t="s">
        <v>596</v>
      </c>
      <c r="C1094" s="6"/>
      <c r="D1094" s="7"/>
      <c r="E1094" s="7" t="s">
        <v>597</v>
      </c>
      <c r="F1094" s="16" t="s">
        <v>20</v>
      </c>
      <c r="G1094" s="17"/>
      <c r="H1094" s="17"/>
      <c r="I1094" s="18" t="s">
        <v>21</v>
      </c>
      <c r="J1094" s="19" t="s">
        <v>37</v>
      </c>
      <c r="K1094" s="19">
        <v>101616</v>
      </c>
    </row>
    <row r="1095" spans="1:11" x14ac:dyDescent="0.25">
      <c r="A1095" s="20" t="s">
        <v>23</v>
      </c>
      <c r="B1095" s="21" t="s">
        <v>55</v>
      </c>
      <c r="C1095" s="20" t="s">
        <v>450</v>
      </c>
      <c r="D1095" s="21" t="s">
        <v>451</v>
      </c>
      <c r="E1095" s="21" t="s">
        <v>36</v>
      </c>
      <c r="F1095" s="16">
        <v>0.10199999999999999</v>
      </c>
      <c r="G1095" s="17"/>
      <c r="H1095" s="17">
        <f>+ROUND(F1095*G1095,2)</f>
        <v>0</v>
      </c>
      <c r="I1095" s="18" t="s">
        <v>58</v>
      </c>
      <c r="J1095" s="19" t="s">
        <v>37</v>
      </c>
      <c r="K1095" s="19">
        <v>88309</v>
      </c>
    </row>
    <row r="1096" spans="1:11" x14ac:dyDescent="0.25">
      <c r="A1096" s="20" t="s">
        <v>23</v>
      </c>
      <c r="B1096" s="21" t="s">
        <v>55</v>
      </c>
      <c r="C1096" s="20" t="s">
        <v>344</v>
      </c>
      <c r="D1096" s="21" t="s">
        <v>61</v>
      </c>
      <c r="E1096" s="21" t="s">
        <v>36</v>
      </c>
      <c r="F1096" s="16">
        <v>0.15310000000000001</v>
      </c>
      <c r="G1096" s="17"/>
      <c r="H1096" s="17">
        <f>+ROUND(F1096*G1096,2)</f>
        <v>0</v>
      </c>
      <c r="I1096" s="18" t="s">
        <v>58</v>
      </c>
      <c r="J1096" s="19" t="s">
        <v>37</v>
      </c>
      <c r="K1096" s="19">
        <v>88316</v>
      </c>
    </row>
    <row r="1097" spans="1:11" x14ac:dyDescent="0.25">
      <c r="A1097" s="20" t="s">
        <v>23</v>
      </c>
      <c r="B1097" s="21" t="s">
        <v>55</v>
      </c>
      <c r="C1097" s="20" t="s">
        <v>598</v>
      </c>
      <c r="D1097" s="21" t="s">
        <v>599</v>
      </c>
      <c r="E1097" s="21" t="s">
        <v>26</v>
      </c>
      <c r="F1097" s="16">
        <v>3.5999999999999999E-3</v>
      </c>
      <c r="G1097" s="17"/>
      <c r="H1097" s="17">
        <f>+ROUND(F1097*G1097,2)</f>
        <v>0</v>
      </c>
      <c r="I1097" s="18" t="s">
        <v>58</v>
      </c>
      <c r="J1097" s="19" t="s">
        <v>37</v>
      </c>
      <c r="K1097" s="19">
        <v>91533</v>
      </c>
    </row>
    <row r="1098" spans="1:11" x14ac:dyDescent="0.25">
      <c r="A1098" s="20" t="s">
        <v>23</v>
      </c>
      <c r="B1098" s="21" t="s">
        <v>55</v>
      </c>
      <c r="C1098" s="20" t="s">
        <v>600</v>
      </c>
      <c r="D1098" s="21" t="s">
        <v>601</v>
      </c>
      <c r="E1098" s="21" t="s">
        <v>170</v>
      </c>
      <c r="F1098" s="16">
        <v>3.5999999999999999E-3</v>
      </c>
      <c r="G1098" s="17"/>
      <c r="H1098" s="17">
        <f>+ROUND(F1098*G1098,2)</f>
        <v>0</v>
      </c>
      <c r="I1098" s="18" t="s">
        <v>58</v>
      </c>
      <c r="J1098" s="19" t="s">
        <v>37</v>
      </c>
      <c r="K1098" s="19">
        <v>91534</v>
      </c>
    </row>
    <row r="1099" spans="1:11" x14ac:dyDescent="0.25">
      <c r="A1099" s="20" t="s">
        <v>23</v>
      </c>
      <c r="B1099" s="21"/>
      <c r="C1099" s="20"/>
      <c r="D1099" s="21" t="s">
        <v>29</v>
      </c>
      <c r="E1099" s="21" t="s">
        <v>30</v>
      </c>
      <c r="F1099" s="16">
        <f>$H$8</f>
        <v>111.86</v>
      </c>
      <c r="G1099" s="17"/>
      <c r="H1099" s="17">
        <f>ROUND(F1099*G1099/100,2)</f>
        <v>0</v>
      </c>
      <c r="I1099" s="18"/>
      <c r="J1099" s="19"/>
      <c r="K1099" s="19"/>
    </row>
    <row r="1100" spans="1:11" x14ac:dyDescent="0.25">
      <c r="A1100" s="20" t="s">
        <v>23</v>
      </c>
      <c r="B1100" s="21"/>
      <c r="C1100" s="20"/>
      <c r="D1100" s="21" t="s">
        <v>31</v>
      </c>
      <c r="E1100" s="21" t="s">
        <v>32</v>
      </c>
      <c r="F1100" s="16"/>
      <c r="G1100" s="17"/>
      <c r="H1100" s="17">
        <f>SUMIF(Recodificada1!$H$1095:$H$1098,"&gt;0",Recodificada1!$H$1095:$H$1098)+$H$1099</f>
        <v>0</v>
      </c>
      <c r="I1100" s="18"/>
      <c r="J1100" s="19"/>
      <c r="K1100" s="19"/>
    </row>
    <row r="1101" spans="1:11" x14ac:dyDescent="0.25">
      <c r="A1101" s="20" t="s">
        <v>23</v>
      </c>
      <c r="B1101" s="21"/>
      <c r="C1101" s="20"/>
      <c r="D1101" s="21" t="s">
        <v>6</v>
      </c>
      <c r="E1101" s="21" t="s">
        <v>30</v>
      </c>
      <c r="F1101" s="16">
        <f>$F$8</f>
        <v>24.18</v>
      </c>
      <c r="G1101" s="17"/>
      <c r="H1101" s="17">
        <f>+ROUND(H1100*F1101/100,2)</f>
        <v>0</v>
      </c>
      <c r="I1101" s="18"/>
      <c r="J1101" s="19"/>
      <c r="K1101" s="19"/>
    </row>
    <row r="1102" spans="1:11" x14ac:dyDescent="0.25">
      <c r="A1102" s="20" t="s">
        <v>23</v>
      </c>
      <c r="B1102" s="21"/>
      <c r="C1102" s="20"/>
      <c r="D1102" s="21" t="s">
        <v>33</v>
      </c>
      <c r="E1102" s="21" t="s">
        <v>32</v>
      </c>
      <c r="F1102" s="16"/>
      <c r="G1102" s="17"/>
      <c r="H1102" s="17">
        <f>+H1100+H1101</f>
        <v>0</v>
      </c>
      <c r="I1102" s="18"/>
      <c r="J1102" s="19"/>
      <c r="K1102" s="19"/>
    </row>
    <row r="1103" spans="1:11" x14ac:dyDescent="0.25">
      <c r="A1103" s="6" t="s">
        <v>602</v>
      </c>
      <c r="B1103" s="7" t="s">
        <v>599</v>
      </c>
      <c r="C1103" s="6"/>
      <c r="D1103" s="7"/>
      <c r="E1103" s="7" t="s">
        <v>26</v>
      </c>
      <c r="F1103" s="16" t="s">
        <v>20</v>
      </c>
      <c r="G1103" s="17"/>
      <c r="H1103" s="17"/>
      <c r="I1103" s="18" t="s">
        <v>21</v>
      </c>
      <c r="J1103" s="19" t="s">
        <v>37</v>
      </c>
      <c r="K1103" s="19">
        <v>91533</v>
      </c>
    </row>
    <row r="1104" spans="1:11" x14ac:dyDescent="0.25">
      <c r="A1104" s="20" t="s">
        <v>23</v>
      </c>
      <c r="B1104" s="21" t="s">
        <v>55</v>
      </c>
      <c r="C1104" s="20" t="s">
        <v>309</v>
      </c>
      <c r="D1104" s="21" t="s">
        <v>310</v>
      </c>
      <c r="E1104" s="21" t="s">
        <v>36</v>
      </c>
      <c r="F1104" s="16">
        <v>1</v>
      </c>
      <c r="G1104" s="17"/>
      <c r="H1104" s="17">
        <f>+ROUND(F1104*G1104,2)</f>
        <v>0</v>
      </c>
      <c r="I1104" s="18" t="s">
        <v>58</v>
      </c>
      <c r="J1104" s="19" t="s">
        <v>37</v>
      </c>
      <c r="K1104" s="19">
        <v>88297</v>
      </c>
    </row>
    <row r="1105" spans="1:11" x14ac:dyDescent="0.25">
      <c r="A1105" s="20" t="s">
        <v>23</v>
      </c>
      <c r="B1105" s="21" t="s">
        <v>55</v>
      </c>
      <c r="C1105" s="20" t="s">
        <v>603</v>
      </c>
      <c r="D1105" s="21" t="s">
        <v>604</v>
      </c>
      <c r="E1105" s="21" t="s">
        <v>36</v>
      </c>
      <c r="F1105" s="16">
        <v>1</v>
      </c>
      <c r="G1105" s="17"/>
      <c r="H1105" s="17">
        <f>+ROUND(F1105*G1105,2)</f>
        <v>0</v>
      </c>
      <c r="I1105" s="18" t="s">
        <v>58</v>
      </c>
      <c r="J1105" s="19" t="s">
        <v>37</v>
      </c>
      <c r="K1105" s="19">
        <v>91529</v>
      </c>
    </row>
    <row r="1106" spans="1:11" x14ac:dyDescent="0.25">
      <c r="A1106" s="20" t="s">
        <v>23</v>
      </c>
      <c r="B1106" s="21" t="s">
        <v>55</v>
      </c>
      <c r="C1106" s="20" t="s">
        <v>605</v>
      </c>
      <c r="D1106" s="21" t="s">
        <v>606</v>
      </c>
      <c r="E1106" s="21" t="s">
        <v>36</v>
      </c>
      <c r="F1106" s="16">
        <v>1</v>
      </c>
      <c r="G1106" s="17"/>
      <c r="H1106" s="17">
        <f>+ROUND(F1106*G1106,2)</f>
        <v>0</v>
      </c>
      <c r="I1106" s="18" t="s">
        <v>58</v>
      </c>
      <c r="J1106" s="19" t="s">
        <v>37</v>
      </c>
      <c r="K1106" s="19">
        <v>91530</v>
      </c>
    </row>
    <row r="1107" spans="1:11" x14ac:dyDescent="0.25">
      <c r="A1107" s="20" t="s">
        <v>23</v>
      </c>
      <c r="B1107" s="21" t="s">
        <v>55</v>
      </c>
      <c r="C1107" s="20" t="s">
        <v>607</v>
      </c>
      <c r="D1107" s="21" t="s">
        <v>608</v>
      </c>
      <c r="E1107" s="21" t="s">
        <v>36</v>
      </c>
      <c r="F1107" s="16">
        <v>1</v>
      </c>
      <c r="G1107" s="17"/>
      <c r="H1107" s="17">
        <f>+ROUND(F1107*G1107,2)</f>
        <v>0</v>
      </c>
      <c r="I1107" s="18" t="s">
        <v>58</v>
      </c>
      <c r="J1107" s="19" t="s">
        <v>37</v>
      </c>
      <c r="K1107" s="19">
        <v>91531</v>
      </c>
    </row>
    <row r="1108" spans="1:11" x14ac:dyDescent="0.25">
      <c r="A1108" s="20" t="s">
        <v>23</v>
      </c>
      <c r="B1108" s="21" t="s">
        <v>55</v>
      </c>
      <c r="C1108" s="20" t="s">
        <v>609</v>
      </c>
      <c r="D1108" s="21" t="s">
        <v>610</v>
      </c>
      <c r="E1108" s="21" t="s">
        <v>36</v>
      </c>
      <c r="F1108" s="16">
        <v>1</v>
      </c>
      <c r="G1108" s="17"/>
      <c r="H1108" s="17">
        <f>+ROUND(F1108*G1108,2)</f>
        <v>0</v>
      </c>
      <c r="I1108" s="18" t="s">
        <v>58</v>
      </c>
      <c r="J1108" s="19" t="s">
        <v>37</v>
      </c>
      <c r="K1108" s="19">
        <v>91532</v>
      </c>
    </row>
    <row r="1109" spans="1:11" x14ac:dyDescent="0.25">
      <c r="A1109" s="20" t="s">
        <v>23</v>
      </c>
      <c r="B1109" s="21"/>
      <c r="C1109" s="20"/>
      <c r="D1109" s="21" t="s">
        <v>29</v>
      </c>
      <c r="E1109" s="21" t="s">
        <v>30</v>
      </c>
      <c r="F1109" s="16">
        <f>$H$8</f>
        <v>111.86</v>
      </c>
      <c r="G1109" s="17"/>
      <c r="H1109" s="17">
        <f>ROUND(F1109*G1109/100,2)</f>
        <v>0</v>
      </c>
      <c r="I1109" s="18"/>
      <c r="J1109" s="19"/>
      <c r="K1109" s="19"/>
    </row>
    <row r="1110" spans="1:11" x14ac:dyDescent="0.25">
      <c r="A1110" s="20" t="s">
        <v>23</v>
      </c>
      <c r="B1110" s="21"/>
      <c r="C1110" s="20"/>
      <c r="D1110" s="21" t="s">
        <v>31</v>
      </c>
      <c r="E1110" s="21" t="s">
        <v>32</v>
      </c>
      <c r="F1110" s="16"/>
      <c r="G1110" s="17"/>
      <c r="H1110" s="17">
        <f>SUMIF(Recodificada1!$H$1104:$H$1108,"&gt;0",Recodificada1!$H$1104:$H$1108)+$H$1109</f>
        <v>0</v>
      </c>
      <c r="I1110" s="18"/>
      <c r="J1110" s="19"/>
      <c r="K1110" s="19"/>
    </row>
    <row r="1111" spans="1:11" x14ac:dyDescent="0.25">
      <c r="A1111" s="20" t="s">
        <v>23</v>
      </c>
      <c r="B1111" s="21"/>
      <c r="C1111" s="20"/>
      <c r="D1111" s="21" t="s">
        <v>6</v>
      </c>
      <c r="E1111" s="21" t="s">
        <v>30</v>
      </c>
      <c r="F1111" s="16">
        <f>$F$8</f>
        <v>24.18</v>
      </c>
      <c r="G1111" s="17"/>
      <c r="H1111" s="17">
        <f>+ROUND(H1110*F1111/100,2)</f>
        <v>0</v>
      </c>
      <c r="I1111" s="18"/>
      <c r="J1111" s="19"/>
      <c r="K1111" s="19"/>
    </row>
    <row r="1112" spans="1:11" x14ac:dyDescent="0.25">
      <c r="A1112" s="20" t="s">
        <v>23</v>
      </c>
      <c r="B1112" s="21"/>
      <c r="C1112" s="20"/>
      <c r="D1112" s="21" t="s">
        <v>33</v>
      </c>
      <c r="E1112" s="21" t="s">
        <v>32</v>
      </c>
      <c r="F1112" s="16"/>
      <c r="G1112" s="17"/>
      <c r="H1112" s="17">
        <f>+H1110+H1111</f>
        <v>0</v>
      </c>
      <c r="I1112" s="18"/>
      <c r="J1112" s="19"/>
      <c r="K1112" s="19"/>
    </row>
    <row r="1113" spans="1:11" x14ac:dyDescent="0.25">
      <c r="A1113" s="6" t="s">
        <v>611</v>
      </c>
      <c r="B1113" s="7" t="s">
        <v>604</v>
      </c>
      <c r="C1113" s="6"/>
      <c r="D1113" s="7"/>
      <c r="E1113" s="7" t="s">
        <v>36</v>
      </c>
      <c r="F1113" s="16" t="s">
        <v>20</v>
      </c>
      <c r="G1113" s="17"/>
      <c r="H1113" s="17"/>
      <c r="I1113" s="18" t="s">
        <v>21</v>
      </c>
      <c r="J1113" s="19" t="s">
        <v>37</v>
      </c>
      <c r="K1113" s="19">
        <v>91529</v>
      </c>
    </row>
    <row r="1114" spans="1:11" x14ac:dyDescent="0.25">
      <c r="A1114" s="20" t="s">
        <v>23</v>
      </c>
      <c r="B1114" s="21">
        <v>3</v>
      </c>
      <c r="C1114" s="20" t="s">
        <v>612</v>
      </c>
      <c r="D1114" s="21" t="s">
        <v>613</v>
      </c>
      <c r="E1114" s="21" t="s">
        <v>197</v>
      </c>
      <c r="F1114" s="16">
        <v>5.3300000000000001E-5</v>
      </c>
      <c r="G1114" s="17"/>
      <c r="H1114" s="17">
        <f>+ROUND(F1114*G1114,2)</f>
        <v>0</v>
      </c>
      <c r="I1114" s="18" t="s">
        <v>27</v>
      </c>
      <c r="J1114" s="19" t="s">
        <v>37</v>
      </c>
      <c r="K1114" s="19">
        <v>13458</v>
      </c>
    </row>
    <row r="1115" spans="1:11" x14ac:dyDescent="0.25">
      <c r="A1115" s="20" t="s">
        <v>23</v>
      </c>
      <c r="B1115" s="21"/>
      <c r="C1115" s="20"/>
      <c r="D1115" s="21" t="s">
        <v>29</v>
      </c>
      <c r="E1115" s="21" t="s">
        <v>30</v>
      </c>
      <c r="F1115" s="16">
        <f>$H$8</f>
        <v>111.86</v>
      </c>
      <c r="G1115" s="17"/>
      <c r="H1115" s="17">
        <f>ROUND(F1115*G1115/100,2)</f>
        <v>0</v>
      </c>
      <c r="I1115" s="18"/>
      <c r="J1115" s="19"/>
      <c r="K1115" s="19"/>
    </row>
    <row r="1116" spans="1:11" x14ac:dyDescent="0.25">
      <c r="A1116" s="20" t="s">
        <v>23</v>
      </c>
      <c r="B1116" s="21"/>
      <c r="C1116" s="20"/>
      <c r="D1116" s="21" t="s">
        <v>31</v>
      </c>
      <c r="E1116" s="21" t="s">
        <v>32</v>
      </c>
      <c r="F1116" s="16"/>
      <c r="G1116" s="17"/>
      <c r="H1116" s="17">
        <f>SUMIF(Recodificada1!$H$1114,"&gt;0",Recodificada1!$H$1114)+$H$1115</f>
        <v>0</v>
      </c>
      <c r="I1116" s="18"/>
      <c r="J1116" s="19"/>
      <c r="K1116" s="19"/>
    </row>
    <row r="1117" spans="1:11" x14ac:dyDescent="0.25">
      <c r="A1117" s="20" t="s">
        <v>23</v>
      </c>
      <c r="B1117" s="21"/>
      <c r="C1117" s="20"/>
      <c r="D1117" s="21" t="s">
        <v>6</v>
      </c>
      <c r="E1117" s="21" t="s">
        <v>30</v>
      </c>
      <c r="F1117" s="16">
        <f>$F$8</f>
        <v>24.18</v>
      </c>
      <c r="G1117" s="17"/>
      <c r="H1117" s="17">
        <f>+ROUND(H1116*F1117/100,2)</f>
        <v>0</v>
      </c>
      <c r="I1117" s="18"/>
      <c r="J1117" s="19"/>
      <c r="K1117" s="19"/>
    </row>
    <row r="1118" spans="1:11" x14ac:dyDescent="0.25">
      <c r="A1118" s="20" t="s">
        <v>23</v>
      </c>
      <c r="B1118" s="21"/>
      <c r="C1118" s="20"/>
      <c r="D1118" s="21" t="s">
        <v>33</v>
      </c>
      <c r="E1118" s="21" t="s">
        <v>32</v>
      </c>
      <c r="F1118" s="16"/>
      <c r="G1118" s="17"/>
      <c r="H1118" s="17">
        <f>+H1116+H1117</f>
        <v>0</v>
      </c>
      <c r="I1118" s="18"/>
      <c r="J1118" s="19"/>
      <c r="K1118" s="19"/>
    </row>
    <row r="1119" spans="1:11" x14ac:dyDescent="0.25">
      <c r="A1119" s="6" t="s">
        <v>614</v>
      </c>
      <c r="B1119" s="7" t="s">
        <v>606</v>
      </c>
      <c r="C1119" s="6"/>
      <c r="D1119" s="7"/>
      <c r="E1119" s="7" t="s">
        <v>36</v>
      </c>
      <c r="F1119" s="16" t="s">
        <v>20</v>
      </c>
      <c r="G1119" s="17"/>
      <c r="H1119" s="17"/>
      <c r="I1119" s="18" t="s">
        <v>21</v>
      </c>
      <c r="J1119" s="19" t="s">
        <v>37</v>
      </c>
      <c r="K1119" s="19">
        <v>91530</v>
      </c>
    </row>
    <row r="1120" spans="1:11" x14ac:dyDescent="0.25">
      <c r="A1120" s="20" t="s">
        <v>23</v>
      </c>
      <c r="B1120" s="21">
        <v>3</v>
      </c>
      <c r="C1120" s="20" t="s">
        <v>612</v>
      </c>
      <c r="D1120" s="21" t="s">
        <v>613</v>
      </c>
      <c r="E1120" s="21" t="s">
        <v>197</v>
      </c>
      <c r="F1120" s="16">
        <v>7.4000000000000003E-6</v>
      </c>
      <c r="G1120" s="17"/>
      <c r="H1120" s="17">
        <f>+ROUND(F1120*G1120,2)</f>
        <v>0</v>
      </c>
      <c r="I1120" s="18" t="s">
        <v>27</v>
      </c>
      <c r="J1120" s="19" t="s">
        <v>37</v>
      </c>
      <c r="K1120" s="19">
        <v>13458</v>
      </c>
    </row>
    <row r="1121" spans="1:11" x14ac:dyDescent="0.25">
      <c r="A1121" s="20" t="s">
        <v>23</v>
      </c>
      <c r="B1121" s="21"/>
      <c r="C1121" s="20"/>
      <c r="D1121" s="21" t="s">
        <v>29</v>
      </c>
      <c r="E1121" s="21" t="s">
        <v>30</v>
      </c>
      <c r="F1121" s="16">
        <f>$H$8</f>
        <v>111.86</v>
      </c>
      <c r="G1121" s="17"/>
      <c r="H1121" s="17">
        <f>ROUND(F1121*G1121/100,2)</f>
        <v>0</v>
      </c>
      <c r="I1121" s="18"/>
      <c r="J1121" s="19"/>
      <c r="K1121" s="19"/>
    </row>
    <row r="1122" spans="1:11" x14ac:dyDescent="0.25">
      <c r="A1122" s="20" t="s">
        <v>23</v>
      </c>
      <c r="B1122" s="21"/>
      <c r="C1122" s="20"/>
      <c r="D1122" s="21" t="s">
        <v>31</v>
      </c>
      <c r="E1122" s="21" t="s">
        <v>32</v>
      </c>
      <c r="F1122" s="16"/>
      <c r="G1122" s="17"/>
      <c r="H1122" s="17">
        <f>SUMIF(Recodificada1!$H$1120,"&gt;0",Recodificada1!$H$1120)+$H$1121</f>
        <v>0</v>
      </c>
      <c r="I1122" s="18"/>
      <c r="J1122" s="19"/>
      <c r="K1122" s="19"/>
    </row>
    <row r="1123" spans="1:11" x14ac:dyDescent="0.25">
      <c r="A1123" s="20" t="s">
        <v>23</v>
      </c>
      <c r="B1123" s="21"/>
      <c r="C1123" s="20"/>
      <c r="D1123" s="21" t="s">
        <v>6</v>
      </c>
      <c r="E1123" s="21" t="s">
        <v>30</v>
      </c>
      <c r="F1123" s="16">
        <f>$F$8</f>
        <v>24.18</v>
      </c>
      <c r="G1123" s="17"/>
      <c r="H1123" s="17">
        <f>+ROUND(H1122*F1123/100,2)</f>
        <v>0</v>
      </c>
      <c r="I1123" s="18"/>
      <c r="J1123" s="19"/>
      <c r="K1123" s="19"/>
    </row>
    <row r="1124" spans="1:11" x14ac:dyDescent="0.25">
      <c r="A1124" s="20" t="s">
        <v>23</v>
      </c>
      <c r="B1124" s="21"/>
      <c r="C1124" s="20"/>
      <c r="D1124" s="21" t="s">
        <v>33</v>
      </c>
      <c r="E1124" s="21" t="s">
        <v>32</v>
      </c>
      <c r="F1124" s="16"/>
      <c r="G1124" s="17"/>
      <c r="H1124" s="17">
        <f>+H1122+H1123</f>
        <v>0</v>
      </c>
      <c r="I1124" s="18"/>
      <c r="J1124" s="19"/>
      <c r="K1124" s="19"/>
    </row>
    <row r="1125" spans="1:11" x14ac:dyDescent="0.25">
      <c r="A1125" s="6" t="s">
        <v>615</v>
      </c>
      <c r="B1125" s="7" t="s">
        <v>608</v>
      </c>
      <c r="C1125" s="6"/>
      <c r="D1125" s="7"/>
      <c r="E1125" s="7" t="s">
        <v>36</v>
      </c>
      <c r="F1125" s="16" t="s">
        <v>20</v>
      </c>
      <c r="G1125" s="17"/>
      <c r="H1125" s="17"/>
      <c r="I1125" s="18" t="s">
        <v>21</v>
      </c>
      <c r="J1125" s="19" t="s">
        <v>37</v>
      </c>
      <c r="K1125" s="19">
        <v>91531</v>
      </c>
    </row>
    <row r="1126" spans="1:11" x14ac:dyDescent="0.25">
      <c r="A1126" s="20" t="s">
        <v>23</v>
      </c>
      <c r="B1126" s="21">
        <v>3</v>
      </c>
      <c r="C1126" s="20" t="s">
        <v>612</v>
      </c>
      <c r="D1126" s="21" t="s">
        <v>613</v>
      </c>
      <c r="E1126" s="21" t="s">
        <v>197</v>
      </c>
      <c r="F1126" s="16">
        <v>6.6699999999999995E-5</v>
      </c>
      <c r="G1126" s="17"/>
      <c r="H1126" s="17">
        <f>+ROUND(F1126*G1126,2)</f>
        <v>0</v>
      </c>
      <c r="I1126" s="18" t="s">
        <v>27</v>
      </c>
      <c r="J1126" s="19" t="s">
        <v>37</v>
      </c>
      <c r="K1126" s="19">
        <v>13458</v>
      </c>
    </row>
    <row r="1127" spans="1:11" x14ac:dyDescent="0.25">
      <c r="A1127" s="20" t="s">
        <v>23</v>
      </c>
      <c r="B1127" s="21"/>
      <c r="C1127" s="20"/>
      <c r="D1127" s="21" t="s">
        <v>29</v>
      </c>
      <c r="E1127" s="21" t="s">
        <v>30</v>
      </c>
      <c r="F1127" s="16">
        <f>$H$8</f>
        <v>111.86</v>
      </c>
      <c r="G1127" s="17"/>
      <c r="H1127" s="17">
        <f>ROUND(F1127*G1127/100,2)</f>
        <v>0</v>
      </c>
      <c r="I1127" s="18"/>
      <c r="J1127" s="19"/>
      <c r="K1127" s="19"/>
    </row>
    <row r="1128" spans="1:11" x14ac:dyDescent="0.25">
      <c r="A1128" s="20" t="s">
        <v>23</v>
      </c>
      <c r="B1128" s="21"/>
      <c r="C1128" s="20"/>
      <c r="D1128" s="21" t="s">
        <v>31</v>
      </c>
      <c r="E1128" s="21" t="s">
        <v>32</v>
      </c>
      <c r="F1128" s="16"/>
      <c r="G1128" s="17"/>
      <c r="H1128" s="17">
        <f>SUMIF(Recodificada1!$H$1126,"&gt;0",Recodificada1!$H$1126)+$H$1127</f>
        <v>0</v>
      </c>
      <c r="I1128" s="18"/>
      <c r="J1128" s="19"/>
      <c r="K1128" s="19"/>
    </row>
    <row r="1129" spans="1:11" x14ac:dyDescent="0.25">
      <c r="A1129" s="20" t="s">
        <v>23</v>
      </c>
      <c r="B1129" s="21"/>
      <c r="C1129" s="20"/>
      <c r="D1129" s="21" t="s">
        <v>6</v>
      </c>
      <c r="E1129" s="21" t="s">
        <v>30</v>
      </c>
      <c r="F1129" s="16">
        <f>$F$8</f>
        <v>24.18</v>
      </c>
      <c r="G1129" s="17"/>
      <c r="H1129" s="17">
        <f>+ROUND(H1128*F1129/100,2)</f>
        <v>0</v>
      </c>
      <c r="I1129" s="18"/>
      <c r="J1129" s="19"/>
      <c r="K1129" s="19"/>
    </row>
    <row r="1130" spans="1:11" x14ac:dyDescent="0.25">
      <c r="A1130" s="20" t="s">
        <v>23</v>
      </c>
      <c r="B1130" s="21"/>
      <c r="C1130" s="20"/>
      <c r="D1130" s="21" t="s">
        <v>33</v>
      </c>
      <c r="E1130" s="21" t="s">
        <v>32</v>
      </c>
      <c r="F1130" s="16"/>
      <c r="G1130" s="17"/>
      <c r="H1130" s="17">
        <f>+H1128+H1129</f>
        <v>0</v>
      </c>
      <c r="I1130" s="18"/>
      <c r="J1130" s="19"/>
      <c r="K1130" s="19"/>
    </row>
    <row r="1131" spans="1:11" x14ac:dyDescent="0.25">
      <c r="A1131" s="6" t="s">
        <v>616</v>
      </c>
      <c r="B1131" s="7" t="s">
        <v>610</v>
      </c>
      <c r="C1131" s="6"/>
      <c r="D1131" s="7"/>
      <c r="E1131" s="7" t="s">
        <v>36</v>
      </c>
      <c r="F1131" s="16" t="s">
        <v>20</v>
      </c>
      <c r="G1131" s="17"/>
      <c r="H1131" s="17"/>
      <c r="I1131" s="18" t="s">
        <v>21</v>
      </c>
      <c r="J1131" s="19" t="s">
        <v>37</v>
      </c>
      <c r="K1131" s="19">
        <v>91532</v>
      </c>
    </row>
    <row r="1132" spans="1:11" x14ac:dyDescent="0.25">
      <c r="A1132" s="20" t="s">
        <v>23</v>
      </c>
      <c r="B1132" s="21">
        <v>2</v>
      </c>
      <c r="C1132" s="20" t="s">
        <v>617</v>
      </c>
      <c r="D1132" s="21" t="s">
        <v>618</v>
      </c>
      <c r="E1132" s="21" t="s">
        <v>204</v>
      </c>
      <c r="F1132" s="16">
        <v>1.03</v>
      </c>
      <c r="G1132" s="17"/>
      <c r="H1132" s="17">
        <f>+ROUND(F1132*G1132,2)</f>
        <v>0</v>
      </c>
      <c r="I1132" s="18" t="s">
        <v>78</v>
      </c>
      <c r="J1132" s="19" t="s">
        <v>37</v>
      </c>
      <c r="K1132" s="19">
        <v>4222</v>
      </c>
    </row>
    <row r="1133" spans="1:11" x14ac:dyDescent="0.25">
      <c r="A1133" s="20" t="s">
        <v>23</v>
      </c>
      <c r="B1133" s="21"/>
      <c r="C1133" s="20"/>
      <c r="D1133" s="21" t="s">
        <v>29</v>
      </c>
      <c r="E1133" s="21" t="s">
        <v>30</v>
      </c>
      <c r="F1133" s="16">
        <f>$H$8</f>
        <v>111.86</v>
      </c>
      <c r="G1133" s="17"/>
      <c r="H1133" s="17">
        <f>ROUND(F1133*G1133/100,2)</f>
        <v>0</v>
      </c>
      <c r="I1133" s="18"/>
      <c r="J1133" s="19"/>
      <c r="K1133" s="19"/>
    </row>
    <row r="1134" spans="1:11" x14ac:dyDescent="0.25">
      <c r="A1134" s="20" t="s">
        <v>23</v>
      </c>
      <c r="B1134" s="21"/>
      <c r="C1134" s="20"/>
      <c r="D1134" s="21" t="s">
        <v>31</v>
      </c>
      <c r="E1134" s="21" t="s">
        <v>32</v>
      </c>
      <c r="F1134" s="16"/>
      <c r="G1134" s="17"/>
      <c r="H1134" s="17">
        <f>SUMIF(Recodificada1!$H$1132,"&gt;0",Recodificada1!$H$1132)+$H$1133</f>
        <v>0</v>
      </c>
      <c r="I1134" s="18"/>
      <c r="J1134" s="19"/>
      <c r="K1134" s="19"/>
    </row>
    <row r="1135" spans="1:11" x14ac:dyDescent="0.25">
      <c r="A1135" s="20" t="s">
        <v>23</v>
      </c>
      <c r="B1135" s="21"/>
      <c r="C1135" s="20"/>
      <c r="D1135" s="21" t="s">
        <v>6</v>
      </c>
      <c r="E1135" s="21" t="s">
        <v>30</v>
      </c>
      <c r="F1135" s="16">
        <f>$F$8</f>
        <v>24.18</v>
      </c>
      <c r="G1135" s="17"/>
      <c r="H1135" s="17">
        <f>+ROUND(H1134*F1135/100,2)</f>
        <v>0</v>
      </c>
      <c r="I1135" s="18"/>
      <c r="J1135" s="19"/>
      <c r="K1135" s="19"/>
    </row>
    <row r="1136" spans="1:11" x14ac:dyDescent="0.25">
      <c r="A1136" s="20" t="s">
        <v>23</v>
      </c>
      <c r="B1136" s="21"/>
      <c r="C1136" s="20"/>
      <c r="D1136" s="21" t="s">
        <v>33</v>
      </c>
      <c r="E1136" s="21" t="s">
        <v>32</v>
      </c>
      <c r="F1136" s="16"/>
      <c r="G1136" s="17"/>
      <c r="H1136" s="17">
        <f>+H1134+H1135</f>
        <v>0</v>
      </c>
      <c r="I1136" s="18"/>
      <c r="J1136" s="19"/>
      <c r="K1136" s="19"/>
    </row>
    <row r="1137" spans="1:11" x14ac:dyDescent="0.25">
      <c r="A1137" s="6" t="s">
        <v>619</v>
      </c>
      <c r="B1137" s="7" t="s">
        <v>601</v>
      </c>
      <c r="C1137" s="6"/>
      <c r="D1137" s="7"/>
      <c r="E1137" s="7" t="s">
        <v>170</v>
      </c>
      <c r="F1137" s="16" t="s">
        <v>20</v>
      </c>
      <c r="G1137" s="17"/>
      <c r="H1137" s="17"/>
      <c r="I1137" s="18" t="s">
        <v>21</v>
      </c>
      <c r="J1137" s="19" t="s">
        <v>37</v>
      </c>
      <c r="K1137" s="19">
        <v>91534</v>
      </c>
    </row>
    <row r="1138" spans="1:11" x14ac:dyDescent="0.25">
      <c r="A1138" s="20" t="s">
        <v>23</v>
      </c>
      <c r="B1138" s="21" t="s">
        <v>55</v>
      </c>
      <c r="C1138" s="20" t="s">
        <v>309</v>
      </c>
      <c r="D1138" s="21" t="s">
        <v>310</v>
      </c>
      <c r="E1138" s="21" t="s">
        <v>36</v>
      </c>
      <c r="F1138" s="16">
        <v>1</v>
      </c>
      <c r="G1138" s="17"/>
      <c r="H1138" s="17">
        <f>+ROUND(F1138*G1138,2)</f>
        <v>0</v>
      </c>
      <c r="I1138" s="18" t="s">
        <v>58</v>
      </c>
      <c r="J1138" s="19" t="s">
        <v>37</v>
      </c>
      <c r="K1138" s="19">
        <v>88297</v>
      </c>
    </row>
    <row r="1139" spans="1:11" x14ac:dyDescent="0.25">
      <c r="A1139" s="20" t="s">
        <v>23</v>
      </c>
      <c r="B1139" s="21" t="s">
        <v>55</v>
      </c>
      <c r="C1139" s="20" t="s">
        <v>603</v>
      </c>
      <c r="D1139" s="21" t="s">
        <v>604</v>
      </c>
      <c r="E1139" s="21" t="s">
        <v>36</v>
      </c>
      <c r="F1139" s="16">
        <v>1</v>
      </c>
      <c r="G1139" s="17"/>
      <c r="H1139" s="17">
        <f>+ROUND(F1139*G1139,2)</f>
        <v>0</v>
      </c>
      <c r="I1139" s="18" t="s">
        <v>58</v>
      </c>
      <c r="J1139" s="19" t="s">
        <v>37</v>
      </c>
      <c r="K1139" s="19">
        <v>91529</v>
      </c>
    </row>
    <row r="1140" spans="1:11" x14ac:dyDescent="0.25">
      <c r="A1140" s="20" t="s">
        <v>23</v>
      </c>
      <c r="B1140" s="21" t="s">
        <v>55</v>
      </c>
      <c r="C1140" s="20" t="s">
        <v>605</v>
      </c>
      <c r="D1140" s="21" t="s">
        <v>606</v>
      </c>
      <c r="E1140" s="21" t="s">
        <v>36</v>
      </c>
      <c r="F1140" s="16">
        <v>1</v>
      </c>
      <c r="G1140" s="17"/>
      <c r="H1140" s="17">
        <f>+ROUND(F1140*G1140,2)</f>
        <v>0</v>
      </c>
      <c r="I1140" s="18" t="s">
        <v>58</v>
      </c>
      <c r="J1140" s="19" t="s">
        <v>37</v>
      </c>
      <c r="K1140" s="19">
        <v>91530</v>
      </c>
    </row>
    <row r="1141" spans="1:11" x14ac:dyDescent="0.25">
      <c r="A1141" s="20" t="s">
        <v>23</v>
      </c>
      <c r="B1141" s="21"/>
      <c r="C1141" s="20"/>
      <c r="D1141" s="21" t="s">
        <v>29</v>
      </c>
      <c r="E1141" s="21" t="s">
        <v>30</v>
      </c>
      <c r="F1141" s="16">
        <f>$H$8</f>
        <v>111.86</v>
      </c>
      <c r="G1141" s="17"/>
      <c r="H1141" s="17">
        <f>ROUND(F1141*G1141/100,2)</f>
        <v>0</v>
      </c>
      <c r="I1141" s="18"/>
      <c r="J1141" s="19"/>
      <c r="K1141" s="19"/>
    </row>
    <row r="1142" spans="1:11" x14ac:dyDescent="0.25">
      <c r="A1142" s="20" t="s">
        <v>23</v>
      </c>
      <c r="B1142" s="21"/>
      <c r="C1142" s="20"/>
      <c r="D1142" s="21" t="s">
        <v>31</v>
      </c>
      <c r="E1142" s="21" t="s">
        <v>32</v>
      </c>
      <c r="F1142" s="16"/>
      <c r="G1142" s="17"/>
      <c r="H1142" s="17">
        <f>SUMIF(Recodificada1!$H$1138:$H$1140,"&gt;0",Recodificada1!$H$1138:$H$1140)+$H$1141</f>
        <v>0</v>
      </c>
      <c r="I1142" s="18"/>
      <c r="J1142" s="19"/>
      <c r="K1142" s="19"/>
    </row>
    <row r="1143" spans="1:11" x14ac:dyDescent="0.25">
      <c r="A1143" s="20" t="s">
        <v>23</v>
      </c>
      <c r="B1143" s="21"/>
      <c r="C1143" s="20"/>
      <c r="D1143" s="21" t="s">
        <v>6</v>
      </c>
      <c r="E1143" s="21" t="s">
        <v>30</v>
      </c>
      <c r="F1143" s="16">
        <f>$F$8</f>
        <v>24.18</v>
      </c>
      <c r="G1143" s="17"/>
      <c r="H1143" s="17">
        <f>+ROUND(H1142*F1143/100,2)</f>
        <v>0</v>
      </c>
      <c r="I1143" s="18"/>
      <c r="J1143" s="19"/>
      <c r="K1143" s="19"/>
    </row>
    <row r="1144" spans="1:11" x14ac:dyDescent="0.25">
      <c r="A1144" s="20" t="s">
        <v>23</v>
      </c>
      <c r="B1144" s="21"/>
      <c r="C1144" s="20"/>
      <c r="D1144" s="21" t="s">
        <v>33</v>
      </c>
      <c r="E1144" s="21" t="s">
        <v>32</v>
      </c>
      <c r="F1144" s="16"/>
      <c r="G1144" s="17"/>
      <c r="H1144" s="17">
        <f>+H1142+H1143</f>
        <v>0</v>
      </c>
      <c r="I1144" s="18"/>
      <c r="J1144" s="19"/>
      <c r="K1144" s="19"/>
    </row>
    <row r="1145" spans="1:11" x14ac:dyDescent="0.25">
      <c r="A1145" s="6" t="s">
        <v>620</v>
      </c>
      <c r="B1145" s="7" t="s">
        <v>621</v>
      </c>
      <c r="C1145" s="6"/>
      <c r="D1145" s="7"/>
      <c r="E1145" s="7" t="s">
        <v>26</v>
      </c>
      <c r="F1145" s="16" t="s">
        <v>20</v>
      </c>
      <c r="G1145" s="17"/>
      <c r="H1145" s="17"/>
      <c r="I1145" s="18" t="s">
        <v>21</v>
      </c>
      <c r="J1145" s="19" t="s">
        <v>37</v>
      </c>
      <c r="K1145" s="19">
        <v>5678</v>
      </c>
    </row>
    <row r="1146" spans="1:11" x14ac:dyDescent="0.25">
      <c r="A1146" s="20" t="s">
        <v>23</v>
      </c>
      <c r="B1146" s="21" t="s">
        <v>55</v>
      </c>
      <c r="C1146" s="20" t="s">
        <v>622</v>
      </c>
      <c r="D1146" s="21" t="s">
        <v>621</v>
      </c>
      <c r="E1146" s="21" t="s">
        <v>36</v>
      </c>
      <c r="F1146" s="16">
        <v>1</v>
      </c>
      <c r="G1146" s="17"/>
      <c r="H1146" s="17">
        <f>+ROUND(F1146*G1146,2)</f>
        <v>0</v>
      </c>
      <c r="I1146" s="18" t="s">
        <v>58</v>
      </c>
      <c r="J1146" s="19" t="s">
        <v>37</v>
      </c>
      <c r="K1146" s="19">
        <v>53786</v>
      </c>
    </row>
    <row r="1147" spans="1:11" x14ac:dyDescent="0.25">
      <c r="A1147" s="20" t="s">
        <v>23</v>
      </c>
      <c r="B1147" s="21" t="s">
        <v>55</v>
      </c>
      <c r="C1147" s="20" t="s">
        <v>623</v>
      </c>
      <c r="D1147" s="21" t="s">
        <v>621</v>
      </c>
      <c r="E1147" s="21" t="s">
        <v>36</v>
      </c>
      <c r="F1147" s="16">
        <v>1</v>
      </c>
      <c r="G1147" s="17"/>
      <c r="H1147" s="17">
        <f>+ROUND(F1147*G1147,2)</f>
        <v>0</v>
      </c>
      <c r="I1147" s="18" t="s">
        <v>58</v>
      </c>
      <c r="J1147" s="19" t="s">
        <v>37</v>
      </c>
      <c r="K1147" s="19">
        <v>5664</v>
      </c>
    </row>
    <row r="1148" spans="1:11" x14ac:dyDescent="0.25">
      <c r="A1148" s="20" t="s">
        <v>23</v>
      </c>
      <c r="B1148" s="21" t="s">
        <v>55</v>
      </c>
      <c r="C1148" s="20" t="s">
        <v>361</v>
      </c>
      <c r="D1148" s="21" t="s">
        <v>362</v>
      </c>
      <c r="E1148" s="21" t="s">
        <v>36</v>
      </c>
      <c r="F1148" s="16">
        <v>1</v>
      </c>
      <c r="G1148" s="17"/>
      <c r="H1148" s="17">
        <f>+ROUND(F1148*G1148,2)</f>
        <v>0</v>
      </c>
      <c r="I1148" s="18" t="s">
        <v>58</v>
      </c>
      <c r="J1148" s="19" t="s">
        <v>37</v>
      </c>
      <c r="K1148" s="19">
        <v>88294</v>
      </c>
    </row>
    <row r="1149" spans="1:11" x14ac:dyDescent="0.25">
      <c r="A1149" s="20" t="s">
        <v>23</v>
      </c>
      <c r="B1149" s="21" t="s">
        <v>55</v>
      </c>
      <c r="C1149" s="20" t="s">
        <v>624</v>
      </c>
      <c r="D1149" s="21" t="s">
        <v>621</v>
      </c>
      <c r="E1149" s="21" t="s">
        <v>36</v>
      </c>
      <c r="F1149" s="16">
        <v>1</v>
      </c>
      <c r="G1149" s="17"/>
      <c r="H1149" s="17">
        <f>+ROUND(F1149*G1149,2)</f>
        <v>0</v>
      </c>
      <c r="I1149" s="18" t="s">
        <v>58</v>
      </c>
      <c r="J1149" s="19" t="s">
        <v>37</v>
      </c>
      <c r="K1149" s="19">
        <v>88857</v>
      </c>
    </row>
    <row r="1150" spans="1:11" x14ac:dyDescent="0.25">
      <c r="A1150" s="20" t="s">
        <v>23</v>
      </c>
      <c r="B1150" s="21" t="s">
        <v>55</v>
      </c>
      <c r="C1150" s="20" t="s">
        <v>625</v>
      </c>
      <c r="D1150" s="21" t="s">
        <v>621</v>
      </c>
      <c r="E1150" s="21" t="s">
        <v>36</v>
      </c>
      <c r="F1150" s="16">
        <v>1</v>
      </c>
      <c r="G1150" s="17"/>
      <c r="H1150" s="17">
        <f>+ROUND(F1150*G1150,2)</f>
        <v>0</v>
      </c>
      <c r="I1150" s="18" t="s">
        <v>58</v>
      </c>
      <c r="J1150" s="19" t="s">
        <v>37</v>
      </c>
      <c r="K1150" s="19">
        <v>88858</v>
      </c>
    </row>
    <row r="1151" spans="1:11" x14ac:dyDescent="0.25">
      <c r="A1151" s="20" t="s">
        <v>23</v>
      </c>
      <c r="B1151" s="21"/>
      <c r="C1151" s="20"/>
      <c r="D1151" s="21" t="s">
        <v>29</v>
      </c>
      <c r="E1151" s="21" t="s">
        <v>30</v>
      </c>
      <c r="F1151" s="16">
        <f>$H$8</f>
        <v>111.86</v>
      </c>
      <c r="G1151" s="17"/>
      <c r="H1151" s="17">
        <f>ROUND(F1151*G1151/100,2)</f>
        <v>0</v>
      </c>
      <c r="I1151" s="18"/>
      <c r="J1151" s="19"/>
      <c r="K1151" s="19"/>
    </row>
    <row r="1152" spans="1:11" x14ac:dyDescent="0.25">
      <c r="A1152" s="20" t="s">
        <v>23</v>
      </c>
      <c r="B1152" s="21"/>
      <c r="C1152" s="20"/>
      <c r="D1152" s="21" t="s">
        <v>31</v>
      </c>
      <c r="E1152" s="21" t="s">
        <v>32</v>
      </c>
      <c r="F1152" s="16"/>
      <c r="G1152" s="17"/>
      <c r="H1152" s="17">
        <f>SUMIF(Recodificada1!$H$1146:$H$1150,"&gt;0",Recodificada1!$H$1146:$H$1150)+$H$1151</f>
        <v>0</v>
      </c>
      <c r="I1152" s="18"/>
      <c r="J1152" s="19"/>
      <c r="K1152" s="19"/>
    </row>
    <row r="1153" spans="1:11" x14ac:dyDescent="0.25">
      <c r="A1153" s="20" t="s">
        <v>23</v>
      </c>
      <c r="B1153" s="21"/>
      <c r="C1153" s="20"/>
      <c r="D1153" s="21" t="s">
        <v>6</v>
      </c>
      <c r="E1153" s="21" t="s">
        <v>30</v>
      </c>
      <c r="F1153" s="16">
        <f>$F$8</f>
        <v>24.18</v>
      </c>
      <c r="G1153" s="17"/>
      <c r="H1153" s="17">
        <f>+ROUND(H1152*F1153/100,2)</f>
        <v>0</v>
      </c>
      <c r="I1153" s="18"/>
      <c r="J1153" s="19"/>
      <c r="K1153" s="19"/>
    </row>
    <row r="1154" spans="1:11" x14ac:dyDescent="0.25">
      <c r="A1154" s="20" t="s">
        <v>23</v>
      </c>
      <c r="B1154" s="21"/>
      <c r="C1154" s="20"/>
      <c r="D1154" s="21" t="s">
        <v>33</v>
      </c>
      <c r="E1154" s="21" t="s">
        <v>32</v>
      </c>
      <c r="F1154" s="16"/>
      <c r="G1154" s="17"/>
      <c r="H1154" s="17">
        <f>+H1152+H1153</f>
        <v>0</v>
      </c>
      <c r="I1154" s="18"/>
      <c r="J1154" s="19"/>
      <c r="K1154" s="19"/>
    </row>
    <row r="1155" spans="1:11" x14ac:dyDescent="0.25">
      <c r="A1155" s="6" t="s">
        <v>626</v>
      </c>
      <c r="B1155" s="7" t="s">
        <v>621</v>
      </c>
      <c r="C1155" s="6"/>
      <c r="D1155" s="7"/>
      <c r="E1155" s="7" t="s">
        <v>36</v>
      </c>
      <c r="F1155" s="16" t="s">
        <v>20</v>
      </c>
      <c r="G1155" s="17"/>
      <c r="H1155" s="17"/>
      <c r="I1155" s="18" t="s">
        <v>21</v>
      </c>
      <c r="J1155" s="19" t="s">
        <v>37</v>
      </c>
      <c r="K1155" s="19">
        <v>53786</v>
      </c>
    </row>
    <row r="1156" spans="1:11" x14ac:dyDescent="0.25">
      <c r="A1156" s="20" t="s">
        <v>23</v>
      </c>
      <c r="B1156" s="21">
        <v>2</v>
      </c>
      <c r="C1156" s="20" t="s">
        <v>202</v>
      </c>
      <c r="D1156" s="21" t="s">
        <v>203</v>
      </c>
      <c r="E1156" s="21" t="s">
        <v>204</v>
      </c>
      <c r="F1156" s="16">
        <v>8.5299999999999994</v>
      </c>
      <c r="G1156" s="17"/>
      <c r="H1156" s="17">
        <f>+ROUND(F1156*G1156,2)</f>
        <v>0</v>
      </c>
      <c r="I1156" s="18" t="s">
        <v>78</v>
      </c>
      <c r="J1156" s="19" t="s">
        <v>37</v>
      </c>
      <c r="K1156" s="19">
        <v>4221</v>
      </c>
    </row>
    <row r="1157" spans="1:11" x14ac:dyDescent="0.25">
      <c r="A1157" s="20" t="s">
        <v>23</v>
      </c>
      <c r="B1157" s="21"/>
      <c r="C1157" s="20"/>
      <c r="D1157" s="21" t="s">
        <v>29</v>
      </c>
      <c r="E1157" s="21" t="s">
        <v>30</v>
      </c>
      <c r="F1157" s="16">
        <f>$H$8</f>
        <v>111.86</v>
      </c>
      <c r="G1157" s="17"/>
      <c r="H1157" s="17">
        <f>ROUND(F1157*G1157/100,2)</f>
        <v>0</v>
      </c>
      <c r="I1157" s="18"/>
      <c r="J1157" s="19"/>
      <c r="K1157" s="19"/>
    </row>
    <row r="1158" spans="1:11" x14ac:dyDescent="0.25">
      <c r="A1158" s="20" t="s">
        <v>23</v>
      </c>
      <c r="B1158" s="21"/>
      <c r="C1158" s="20"/>
      <c r="D1158" s="21" t="s">
        <v>31</v>
      </c>
      <c r="E1158" s="21" t="s">
        <v>32</v>
      </c>
      <c r="F1158" s="16"/>
      <c r="G1158" s="17"/>
      <c r="H1158" s="17">
        <f>SUMIF(Recodificada1!$H$1156,"&gt;0",Recodificada1!$H$1156)+$H$1157</f>
        <v>0</v>
      </c>
      <c r="I1158" s="18"/>
      <c r="J1158" s="19"/>
      <c r="K1158" s="19"/>
    </row>
    <row r="1159" spans="1:11" x14ac:dyDescent="0.25">
      <c r="A1159" s="20" t="s">
        <v>23</v>
      </c>
      <c r="B1159" s="21"/>
      <c r="C1159" s="20"/>
      <c r="D1159" s="21" t="s">
        <v>6</v>
      </c>
      <c r="E1159" s="21" t="s">
        <v>30</v>
      </c>
      <c r="F1159" s="16">
        <f>$F$8</f>
        <v>24.18</v>
      </c>
      <c r="G1159" s="17"/>
      <c r="H1159" s="17">
        <f>+ROUND(H1158*F1159/100,2)</f>
        <v>0</v>
      </c>
      <c r="I1159" s="18"/>
      <c r="J1159" s="19"/>
      <c r="K1159" s="19"/>
    </row>
    <row r="1160" spans="1:11" x14ac:dyDescent="0.25">
      <c r="A1160" s="20" t="s">
        <v>23</v>
      </c>
      <c r="B1160" s="21"/>
      <c r="C1160" s="20"/>
      <c r="D1160" s="21" t="s">
        <v>33</v>
      </c>
      <c r="E1160" s="21" t="s">
        <v>32</v>
      </c>
      <c r="F1160" s="16"/>
      <c r="G1160" s="17"/>
      <c r="H1160" s="17">
        <f>+H1158+H1159</f>
        <v>0</v>
      </c>
      <c r="I1160" s="18"/>
      <c r="J1160" s="19"/>
      <c r="K1160" s="19"/>
    </row>
    <row r="1161" spans="1:11" x14ac:dyDescent="0.25">
      <c r="A1161" s="6" t="s">
        <v>627</v>
      </c>
      <c r="B1161" s="7" t="s">
        <v>621</v>
      </c>
      <c r="C1161" s="6"/>
      <c r="D1161" s="7"/>
      <c r="E1161" s="7" t="s">
        <v>36</v>
      </c>
      <c r="F1161" s="16" t="s">
        <v>20</v>
      </c>
      <c r="G1161" s="17"/>
      <c r="H1161" s="17"/>
      <c r="I1161" s="18" t="s">
        <v>21</v>
      </c>
      <c r="J1161" s="19" t="s">
        <v>37</v>
      </c>
      <c r="K1161" s="19">
        <v>5664</v>
      </c>
    </row>
    <row r="1162" spans="1:11" x14ac:dyDescent="0.25">
      <c r="A1162" s="20" t="s">
        <v>23</v>
      </c>
      <c r="B1162" s="21">
        <v>3</v>
      </c>
      <c r="C1162" s="20" t="s">
        <v>628</v>
      </c>
      <c r="D1162" s="21" t="s">
        <v>629</v>
      </c>
      <c r="E1162" s="21" t="s">
        <v>197</v>
      </c>
      <c r="F1162" s="16">
        <v>6.9999999999999994E-5</v>
      </c>
      <c r="G1162" s="17"/>
      <c r="H1162" s="17">
        <f>+ROUND(F1162*G1162,2)</f>
        <v>0</v>
      </c>
      <c r="I1162" s="18" t="s">
        <v>27</v>
      </c>
      <c r="J1162" s="19" t="s">
        <v>37</v>
      </c>
      <c r="K1162" s="19">
        <v>36531</v>
      </c>
    </row>
    <row r="1163" spans="1:11" x14ac:dyDescent="0.25">
      <c r="A1163" s="20" t="s">
        <v>23</v>
      </c>
      <c r="B1163" s="21"/>
      <c r="C1163" s="20"/>
      <c r="D1163" s="21" t="s">
        <v>29</v>
      </c>
      <c r="E1163" s="21" t="s">
        <v>30</v>
      </c>
      <c r="F1163" s="16">
        <f>$H$8</f>
        <v>111.86</v>
      </c>
      <c r="G1163" s="17"/>
      <c r="H1163" s="17">
        <f>ROUND(F1163*G1163/100,2)</f>
        <v>0</v>
      </c>
      <c r="I1163" s="18"/>
      <c r="J1163" s="19"/>
      <c r="K1163" s="19"/>
    </row>
    <row r="1164" spans="1:11" x14ac:dyDescent="0.25">
      <c r="A1164" s="20" t="s">
        <v>23</v>
      </c>
      <c r="B1164" s="21"/>
      <c r="C1164" s="20"/>
      <c r="D1164" s="21" t="s">
        <v>31</v>
      </c>
      <c r="E1164" s="21" t="s">
        <v>32</v>
      </c>
      <c r="F1164" s="16"/>
      <c r="G1164" s="17"/>
      <c r="H1164" s="17">
        <f>SUMIF(Recodificada1!$H$1162,"&gt;0",Recodificada1!$H$1162)+$H$1163</f>
        <v>0</v>
      </c>
      <c r="I1164" s="18"/>
      <c r="J1164" s="19"/>
      <c r="K1164" s="19"/>
    </row>
    <row r="1165" spans="1:11" x14ac:dyDescent="0.25">
      <c r="A1165" s="20" t="s">
        <v>23</v>
      </c>
      <c r="B1165" s="21"/>
      <c r="C1165" s="20"/>
      <c r="D1165" s="21" t="s">
        <v>6</v>
      </c>
      <c r="E1165" s="21" t="s">
        <v>30</v>
      </c>
      <c r="F1165" s="16">
        <f>$F$8</f>
        <v>24.18</v>
      </c>
      <c r="G1165" s="17"/>
      <c r="H1165" s="17">
        <f>+ROUND(H1164*F1165/100,2)</f>
        <v>0</v>
      </c>
      <c r="I1165" s="18"/>
      <c r="J1165" s="19"/>
      <c r="K1165" s="19"/>
    </row>
    <row r="1166" spans="1:11" x14ac:dyDescent="0.25">
      <c r="A1166" s="20" t="s">
        <v>23</v>
      </c>
      <c r="B1166" s="21"/>
      <c r="C1166" s="20"/>
      <c r="D1166" s="21" t="s">
        <v>33</v>
      </c>
      <c r="E1166" s="21" t="s">
        <v>32</v>
      </c>
      <c r="F1166" s="16"/>
      <c r="G1166" s="17"/>
      <c r="H1166" s="17">
        <f>+H1164+H1165</f>
        <v>0</v>
      </c>
      <c r="I1166" s="18"/>
      <c r="J1166" s="19"/>
      <c r="K1166" s="19"/>
    </row>
    <row r="1167" spans="1:11" x14ac:dyDescent="0.25">
      <c r="A1167" s="6" t="s">
        <v>630</v>
      </c>
      <c r="B1167" s="7" t="s">
        <v>621</v>
      </c>
      <c r="C1167" s="6"/>
      <c r="D1167" s="7"/>
      <c r="E1167" s="7" t="s">
        <v>36</v>
      </c>
      <c r="F1167" s="16" t="s">
        <v>20</v>
      </c>
      <c r="G1167" s="17"/>
      <c r="H1167" s="17"/>
      <c r="I1167" s="18" t="s">
        <v>21</v>
      </c>
      <c r="J1167" s="19" t="s">
        <v>37</v>
      </c>
      <c r="K1167" s="19">
        <v>88857</v>
      </c>
    </row>
    <row r="1168" spans="1:11" x14ac:dyDescent="0.25">
      <c r="A1168" s="20" t="s">
        <v>23</v>
      </c>
      <c r="B1168" s="21">
        <v>3</v>
      </c>
      <c r="C1168" s="20" t="s">
        <v>628</v>
      </c>
      <c r="D1168" s="21" t="s">
        <v>629</v>
      </c>
      <c r="E1168" s="21" t="s">
        <v>197</v>
      </c>
      <c r="F1168" s="16">
        <v>5.5999999999999999E-5</v>
      </c>
      <c r="G1168" s="17"/>
      <c r="H1168" s="17">
        <f>+ROUND(F1168*G1168,2)</f>
        <v>0</v>
      </c>
      <c r="I1168" s="18" t="s">
        <v>27</v>
      </c>
      <c r="J1168" s="19" t="s">
        <v>37</v>
      </c>
      <c r="K1168" s="19">
        <v>36531</v>
      </c>
    </row>
    <row r="1169" spans="1:11" x14ac:dyDescent="0.25">
      <c r="A1169" s="20" t="s">
        <v>23</v>
      </c>
      <c r="B1169" s="21"/>
      <c r="C1169" s="20"/>
      <c r="D1169" s="21" t="s">
        <v>29</v>
      </c>
      <c r="E1169" s="21" t="s">
        <v>30</v>
      </c>
      <c r="F1169" s="16">
        <f>$H$8</f>
        <v>111.86</v>
      </c>
      <c r="G1169" s="17"/>
      <c r="H1169" s="17">
        <f>ROUND(F1169*G1169/100,2)</f>
        <v>0</v>
      </c>
      <c r="I1169" s="18"/>
      <c r="J1169" s="19"/>
      <c r="K1169" s="19"/>
    </row>
    <row r="1170" spans="1:11" x14ac:dyDescent="0.25">
      <c r="A1170" s="20" t="s">
        <v>23</v>
      </c>
      <c r="B1170" s="21"/>
      <c r="C1170" s="20"/>
      <c r="D1170" s="21" t="s">
        <v>31</v>
      </c>
      <c r="E1170" s="21" t="s">
        <v>32</v>
      </c>
      <c r="F1170" s="16"/>
      <c r="G1170" s="17"/>
      <c r="H1170" s="17">
        <f>SUMIF(Recodificada1!$H$1168,"&gt;0",Recodificada1!$H$1168)+$H$1169</f>
        <v>0</v>
      </c>
      <c r="I1170" s="18"/>
      <c r="J1170" s="19"/>
      <c r="K1170" s="19"/>
    </row>
    <row r="1171" spans="1:11" x14ac:dyDescent="0.25">
      <c r="A1171" s="20" t="s">
        <v>23</v>
      </c>
      <c r="B1171" s="21"/>
      <c r="C1171" s="20"/>
      <c r="D1171" s="21" t="s">
        <v>6</v>
      </c>
      <c r="E1171" s="21" t="s">
        <v>30</v>
      </c>
      <c r="F1171" s="16">
        <f>$F$8</f>
        <v>24.18</v>
      </c>
      <c r="G1171" s="17"/>
      <c r="H1171" s="17">
        <f>+ROUND(H1170*F1171/100,2)</f>
        <v>0</v>
      </c>
      <c r="I1171" s="18"/>
      <c r="J1171" s="19"/>
      <c r="K1171" s="19"/>
    </row>
    <row r="1172" spans="1:11" x14ac:dyDescent="0.25">
      <c r="A1172" s="20" t="s">
        <v>23</v>
      </c>
      <c r="B1172" s="21"/>
      <c r="C1172" s="20"/>
      <c r="D1172" s="21" t="s">
        <v>33</v>
      </c>
      <c r="E1172" s="21" t="s">
        <v>32</v>
      </c>
      <c r="F1172" s="16"/>
      <c r="G1172" s="17"/>
      <c r="H1172" s="17">
        <f>+H1170+H1171</f>
        <v>0</v>
      </c>
      <c r="I1172" s="18"/>
      <c r="J1172" s="19"/>
      <c r="K1172" s="19"/>
    </row>
    <row r="1173" spans="1:11" x14ac:dyDescent="0.25">
      <c r="A1173" s="6" t="s">
        <v>631</v>
      </c>
      <c r="B1173" s="7" t="s">
        <v>621</v>
      </c>
      <c r="C1173" s="6"/>
      <c r="D1173" s="7"/>
      <c r="E1173" s="7" t="s">
        <v>36</v>
      </c>
      <c r="F1173" s="16" t="s">
        <v>20</v>
      </c>
      <c r="G1173" s="17"/>
      <c r="H1173" s="17"/>
      <c r="I1173" s="18" t="s">
        <v>21</v>
      </c>
      <c r="J1173" s="19" t="s">
        <v>37</v>
      </c>
      <c r="K1173" s="19">
        <v>88858</v>
      </c>
    </row>
    <row r="1174" spans="1:11" x14ac:dyDescent="0.25">
      <c r="A1174" s="20" t="s">
        <v>23</v>
      </c>
      <c r="B1174" s="21">
        <v>3</v>
      </c>
      <c r="C1174" s="20" t="s">
        <v>628</v>
      </c>
      <c r="D1174" s="21" t="s">
        <v>629</v>
      </c>
      <c r="E1174" s="21" t="s">
        <v>197</v>
      </c>
      <c r="F1174" s="16">
        <v>7.6000000000000001E-6</v>
      </c>
      <c r="G1174" s="17"/>
      <c r="H1174" s="17">
        <f>+ROUND(F1174*G1174,2)</f>
        <v>0</v>
      </c>
      <c r="I1174" s="18" t="s">
        <v>27</v>
      </c>
      <c r="J1174" s="19" t="s">
        <v>37</v>
      </c>
      <c r="K1174" s="19">
        <v>36531</v>
      </c>
    </row>
    <row r="1175" spans="1:11" x14ac:dyDescent="0.25">
      <c r="A1175" s="20" t="s">
        <v>23</v>
      </c>
      <c r="B1175" s="21"/>
      <c r="C1175" s="20"/>
      <c r="D1175" s="21" t="s">
        <v>29</v>
      </c>
      <c r="E1175" s="21" t="s">
        <v>30</v>
      </c>
      <c r="F1175" s="16">
        <f>$H$8</f>
        <v>111.86</v>
      </c>
      <c r="G1175" s="17"/>
      <c r="H1175" s="17">
        <f>ROUND(F1175*G1175/100,2)</f>
        <v>0</v>
      </c>
      <c r="I1175" s="18"/>
      <c r="J1175" s="19"/>
      <c r="K1175" s="19"/>
    </row>
    <row r="1176" spans="1:11" x14ac:dyDescent="0.25">
      <c r="A1176" s="20" t="s">
        <v>23</v>
      </c>
      <c r="B1176" s="21"/>
      <c r="C1176" s="20"/>
      <c r="D1176" s="21" t="s">
        <v>31</v>
      </c>
      <c r="E1176" s="21" t="s">
        <v>32</v>
      </c>
      <c r="F1176" s="16"/>
      <c r="G1176" s="17"/>
      <c r="H1176" s="17">
        <f>SUMIF(Recodificada1!$H$1174,"&gt;0",Recodificada1!$H$1174)+$H$1175</f>
        <v>0</v>
      </c>
      <c r="I1176" s="18"/>
      <c r="J1176" s="19"/>
      <c r="K1176" s="19"/>
    </row>
    <row r="1177" spans="1:11" x14ac:dyDescent="0.25">
      <c r="A1177" s="20" t="s">
        <v>23</v>
      </c>
      <c r="B1177" s="21"/>
      <c r="C1177" s="20"/>
      <c r="D1177" s="21" t="s">
        <v>6</v>
      </c>
      <c r="E1177" s="21" t="s">
        <v>30</v>
      </c>
      <c r="F1177" s="16">
        <f>$F$8</f>
        <v>24.18</v>
      </c>
      <c r="G1177" s="17"/>
      <c r="H1177" s="17">
        <f>+ROUND(H1176*F1177/100,2)</f>
        <v>0</v>
      </c>
      <c r="I1177" s="18"/>
      <c r="J1177" s="19"/>
      <c r="K1177" s="19"/>
    </row>
    <row r="1178" spans="1:11" x14ac:dyDescent="0.25">
      <c r="A1178" s="20" t="s">
        <v>23</v>
      </c>
      <c r="B1178" s="21"/>
      <c r="C1178" s="20"/>
      <c r="D1178" s="21" t="s">
        <v>33</v>
      </c>
      <c r="E1178" s="21" t="s">
        <v>32</v>
      </c>
      <c r="F1178" s="16"/>
      <c r="G1178" s="17"/>
      <c r="H1178" s="17">
        <f>+H1176+H1177</f>
        <v>0</v>
      </c>
      <c r="I1178" s="18"/>
      <c r="J1178" s="19"/>
      <c r="K1178" s="19"/>
    </row>
    <row r="1179" spans="1:11" x14ac:dyDescent="0.25">
      <c r="A1179" s="6" t="s">
        <v>632</v>
      </c>
      <c r="B1179" s="7" t="s">
        <v>621</v>
      </c>
      <c r="C1179" s="6"/>
      <c r="D1179" s="7"/>
      <c r="E1179" s="7" t="s">
        <v>170</v>
      </c>
      <c r="F1179" s="16" t="s">
        <v>20</v>
      </c>
      <c r="G1179" s="17"/>
      <c r="H1179" s="17"/>
      <c r="I1179" s="18" t="s">
        <v>21</v>
      </c>
      <c r="J1179" s="19" t="s">
        <v>37</v>
      </c>
      <c r="K1179" s="19">
        <v>5679</v>
      </c>
    </row>
    <row r="1180" spans="1:11" x14ac:dyDescent="0.25">
      <c r="A1180" s="20" t="s">
        <v>23</v>
      </c>
      <c r="B1180" s="21" t="s">
        <v>55</v>
      </c>
      <c r="C1180" s="20" t="s">
        <v>361</v>
      </c>
      <c r="D1180" s="21" t="s">
        <v>362</v>
      </c>
      <c r="E1180" s="21" t="s">
        <v>36</v>
      </c>
      <c r="F1180" s="16">
        <v>1</v>
      </c>
      <c r="G1180" s="17"/>
      <c r="H1180" s="17">
        <f>+ROUND(F1180*G1180,2)</f>
        <v>0</v>
      </c>
      <c r="I1180" s="18" t="s">
        <v>58</v>
      </c>
      <c r="J1180" s="19" t="s">
        <v>37</v>
      </c>
      <c r="K1180" s="19">
        <v>88294</v>
      </c>
    </row>
    <row r="1181" spans="1:11" x14ac:dyDescent="0.25">
      <c r="A1181" s="20" t="s">
        <v>23</v>
      </c>
      <c r="B1181" s="21" t="s">
        <v>55</v>
      </c>
      <c r="C1181" s="20" t="s">
        <v>624</v>
      </c>
      <c r="D1181" s="21" t="s">
        <v>621</v>
      </c>
      <c r="E1181" s="21" t="s">
        <v>36</v>
      </c>
      <c r="F1181" s="16">
        <v>1</v>
      </c>
      <c r="G1181" s="17"/>
      <c r="H1181" s="17">
        <f>+ROUND(F1181*G1181,2)</f>
        <v>0</v>
      </c>
      <c r="I1181" s="18" t="s">
        <v>58</v>
      </c>
      <c r="J1181" s="19" t="s">
        <v>37</v>
      </c>
      <c r="K1181" s="19">
        <v>88857</v>
      </c>
    </row>
    <row r="1182" spans="1:11" x14ac:dyDescent="0.25">
      <c r="A1182" s="20" t="s">
        <v>23</v>
      </c>
      <c r="B1182" s="21" t="s">
        <v>55</v>
      </c>
      <c r="C1182" s="20" t="s">
        <v>625</v>
      </c>
      <c r="D1182" s="21" t="s">
        <v>621</v>
      </c>
      <c r="E1182" s="21" t="s">
        <v>36</v>
      </c>
      <c r="F1182" s="16">
        <v>1</v>
      </c>
      <c r="G1182" s="17"/>
      <c r="H1182" s="17">
        <f>+ROUND(F1182*G1182,2)</f>
        <v>0</v>
      </c>
      <c r="I1182" s="18" t="s">
        <v>58</v>
      </c>
      <c r="J1182" s="19" t="s">
        <v>37</v>
      </c>
      <c r="K1182" s="19">
        <v>88858</v>
      </c>
    </row>
    <row r="1183" spans="1:11" x14ac:dyDescent="0.25">
      <c r="A1183" s="20" t="s">
        <v>23</v>
      </c>
      <c r="B1183" s="21"/>
      <c r="C1183" s="20"/>
      <c r="D1183" s="21" t="s">
        <v>29</v>
      </c>
      <c r="E1183" s="21" t="s">
        <v>30</v>
      </c>
      <c r="F1183" s="16">
        <f>$H$8</f>
        <v>111.86</v>
      </c>
      <c r="G1183" s="17"/>
      <c r="H1183" s="17">
        <f>ROUND(F1183*G1183/100,2)</f>
        <v>0</v>
      </c>
      <c r="I1183" s="18"/>
      <c r="J1183" s="19"/>
      <c r="K1183" s="19"/>
    </row>
    <row r="1184" spans="1:11" x14ac:dyDescent="0.25">
      <c r="A1184" s="20" t="s">
        <v>23</v>
      </c>
      <c r="B1184" s="21"/>
      <c r="C1184" s="20"/>
      <c r="D1184" s="21" t="s">
        <v>31</v>
      </c>
      <c r="E1184" s="21" t="s">
        <v>32</v>
      </c>
      <c r="F1184" s="16"/>
      <c r="G1184" s="17"/>
      <c r="H1184" s="17">
        <f>SUMIF(Recodificada1!$H$1180:$H$1182,"&gt;0",Recodificada1!$H$1180:$H$1182)+$H$1183</f>
        <v>0</v>
      </c>
      <c r="I1184" s="18"/>
      <c r="J1184" s="19"/>
      <c r="K1184" s="19"/>
    </row>
    <row r="1185" spans="1:11" x14ac:dyDescent="0.25">
      <c r="A1185" s="20" t="s">
        <v>23</v>
      </c>
      <c r="B1185" s="21"/>
      <c r="C1185" s="20"/>
      <c r="D1185" s="21" t="s">
        <v>6</v>
      </c>
      <c r="E1185" s="21" t="s">
        <v>30</v>
      </c>
      <c r="F1185" s="16">
        <f>$F$8</f>
        <v>24.18</v>
      </c>
      <c r="G1185" s="17"/>
      <c r="H1185" s="17">
        <f>+ROUND(H1184*F1185/100,2)</f>
        <v>0</v>
      </c>
      <c r="I1185" s="18"/>
      <c r="J1185" s="19"/>
      <c r="K1185" s="19"/>
    </row>
    <row r="1186" spans="1:11" x14ac:dyDescent="0.25">
      <c r="A1186" s="20" t="s">
        <v>23</v>
      </c>
      <c r="B1186" s="21"/>
      <c r="C1186" s="20"/>
      <c r="D1186" s="21" t="s">
        <v>33</v>
      </c>
      <c r="E1186" s="21" t="s">
        <v>32</v>
      </c>
      <c r="F1186" s="16"/>
      <c r="G1186" s="17"/>
      <c r="H1186" s="17">
        <f>+H1184+H1185</f>
        <v>0</v>
      </c>
      <c r="I1186" s="18"/>
      <c r="J1186" s="19"/>
      <c r="K1186" s="19"/>
    </row>
    <row r="1187" spans="1:11" x14ac:dyDescent="0.25">
      <c r="A1187" s="6" t="s">
        <v>633</v>
      </c>
      <c r="B1187" s="7" t="s">
        <v>634</v>
      </c>
      <c r="C1187" s="6"/>
      <c r="D1187" s="7"/>
      <c r="E1187" s="7" t="s">
        <v>77</v>
      </c>
      <c r="F1187" s="16" t="s">
        <v>20</v>
      </c>
      <c r="G1187" s="17"/>
      <c r="H1187" s="17"/>
      <c r="I1187" s="18" t="s">
        <v>21</v>
      </c>
      <c r="J1187" s="19" t="s">
        <v>37</v>
      </c>
      <c r="K1187" s="19">
        <v>87316</v>
      </c>
    </row>
    <row r="1188" spans="1:11" x14ac:dyDescent="0.25">
      <c r="A1188" s="20" t="s">
        <v>23</v>
      </c>
      <c r="B1188" s="21">
        <v>2</v>
      </c>
      <c r="C1188" s="20" t="s">
        <v>526</v>
      </c>
      <c r="D1188" s="21" t="s">
        <v>527</v>
      </c>
      <c r="E1188" s="21" t="s">
        <v>77</v>
      </c>
      <c r="F1188" s="16">
        <v>1.02</v>
      </c>
      <c r="G1188" s="17"/>
      <c r="H1188" s="17">
        <f>+ROUND(F1188*G1188,2)</f>
        <v>0</v>
      </c>
      <c r="I1188" s="18" t="s">
        <v>78</v>
      </c>
      <c r="J1188" s="19" t="s">
        <v>37</v>
      </c>
      <c r="K1188" s="19">
        <v>367</v>
      </c>
    </row>
    <row r="1189" spans="1:11" x14ac:dyDescent="0.25">
      <c r="A1189" s="20" t="s">
        <v>23</v>
      </c>
      <c r="B1189" s="21">
        <v>2</v>
      </c>
      <c r="C1189" s="20" t="s">
        <v>339</v>
      </c>
      <c r="D1189" s="21" t="s">
        <v>340</v>
      </c>
      <c r="E1189" s="21" t="s">
        <v>341</v>
      </c>
      <c r="F1189" s="16">
        <v>343.52</v>
      </c>
      <c r="G1189" s="17"/>
      <c r="H1189" s="17">
        <f>+ROUND(F1189*G1189,2)</f>
        <v>0</v>
      </c>
      <c r="I1189" s="18" t="s">
        <v>78</v>
      </c>
      <c r="J1189" s="19" t="s">
        <v>37</v>
      </c>
      <c r="K1189" s="19">
        <v>1379</v>
      </c>
    </row>
    <row r="1190" spans="1:11" x14ac:dyDescent="0.25">
      <c r="A1190" s="20" t="s">
        <v>23</v>
      </c>
      <c r="B1190" s="21" t="s">
        <v>55</v>
      </c>
      <c r="C1190" s="20" t="s">
        <v>635</v>
      </c>
      <c r="D1190" s="21" t="s">
        <v>636</v>
      </c>
      <c r="E1190" s="21" t="s">
        <v>36</v>
      </c>
      <c r="F1190" s="16">
        <v>4.6399999999999997</v>
      </c>
      <c r="G1190" s="17"/>
      <c r="H1190" s="17">
        <f>+ROUND(F1190*G1190,2)</f>
        <v>0</v>
      </c>
      <c r="I1190" s="18" t="s">
        <v>58</v>
      </c>
      <c r="J1190" s="19" t="s">
        <v>37</v>
      </c>
      <c r="K1190" s="19">
        <v>88377</v>
      </c>
    </row>
    <row r="1191" spans="1:11" x14ac:dyDescent="0.25">
      <c r="A1191" s="20" t="s">
        <v>23</v>
      </c>
      <c r="B1191" s="21" t="s">
        <v>55</v>
      </c>
      <c r="C1191" s="20" t="s">
        <v>637</v>
      </c>
      <c r="D1191" s="21" t="s">
        <v>638</v>
      </c>
      <c r="E1191" s="21" t="s">
        <v>26</v>
      </c>
      <c r="F1191" s="16">
        <v>1.08</v>
      </c>
      <c r="G1191" s="17"/>
      <c r="H1191" s="17">
        <f>+ROUND(F1191*G1191,2)</f>
        <v>0</v>
      </c>
      <c r="I1191" s="18" t="s">
        <v>58</v>
      </c>
      <c r="J1191" s="19" t="s">
        <v>37</v>
      </c>
      <c r="K1191" s="19">
        <v>88830</v>
      </c>
    </row>
    <row r="1192" spans="1:11" x14ac:dyDescent="0.25">
      <c r="A1192" s="20" t="s">
        <v>23</v>
      </c>
      <c r="B1192" s="21" t="s">
        <v>55</v>
      </c>
      <c r="C1192" s="20" t="s">
        <v>639</v>
      </c>
      <c r="D1192" s="21" t="s">
        <v>640</v>
      </c>
      <c r="E1192" s="21" t="s">
        <v>170</v>
      </c>
      <c r="F1192" s="16">
        <v>3.56</v>
      </c>
      <c r="G1192" s="17"/>
      <c r="H1192" s="17">
        <f>+ROUND(F1192*G1192,2)</f>
        <v>0</v>
      </c>
      <c r="I1192" s="18" t="s">
        <v>58</v>
      </c>
      <c r="J1192" s="19" t="s">
        <v>37</v>
      </c>
      <c r="K1192" s="19">
        <v>88831</v>
      </c>
    </row>
    <row r="1193" spans="1:11" x14ac:dyDescent="0.25">
      <c r="A1193" s="20" t="s">
        <v>23</v>
      </c>
      <c r="B1193" s="21"/>
      <c r="C1193" s="20"/>
      <c r="D1193" s="21" t="s">
        <v>29</v>
      </c>
      <c r="E1193" s="21" t="s">
        <v>30</v>
      </c>
      <c r="F1193" s="16">
        <f>$H$8</f>
        <v>111.86</v>
      </c>
      <c r="G1193" s="17"/>
      <c r="H1193" s="17">
        <f>ROUND(F1193*G1193/100,2)</f>
        <v>0</v>
      </c>
      <c r="I1193" s="18"/>
      <c r="J1193" s="19"/>
      <c r="K1193" s="19"/>
    </row>
    <row r="1194" spans="1:11" x14ac:dyDescent="0.25">
      <c r="A1194" s="20" t="s">
        <v>23</v>
      </c>
      <c r="B1194" s="21"/>
      <c r="C1194" s="20"/>
      <c r="D1194" s="21" t="s">
        <v>31</v>
      </c>
      <c r="E1194" s="21" t="s">
        <v>32</v>
      </c>
      <c r="F1194" s="16"/>
      <c r="G1194" s="17"/>
      <c r="H1194" s="17">
        <f>SUMIF(Recodificada1!$H$1188:$H$1192,"&gt;0",Recodificada1!$H$1188:$H$1192)+$H$1193</f>
        <v>0</v>
      </c>
      <c r="I1194" s="18"/>
      <c r="J1194" s="19"/>
      <c r="K1194" s="19"/>
    </row>
    <row r="1195" spans="1:11" x14ac:dyDescent="0.25">
      <c r="A1195" s="20" t="s">
        <v>23</v>
      </c>
      <c r="B1195" s="21"/>
      <c r="C1195" s="20"/>
      <c r="D1195" s="21" t="s">
        <v>6</v>
      </c>
      <c r="E1195" s="21" t="s">
        <v>30</v>
      </c>
      <c r="F1195" s="16">
        <f>$F$8</f>
        <v>24.18</v>
      </c>
      <c r="G1195" s="17"/>
      <c r="H1195" s="17">
        <f>+ROUND(H1194*F1195/100,2)</f>
        <v>0</v>
      </c>
      <c r="I1195" s="18"/>
      <c r="J1195" s="19"/>
      <c r="K1195" s="19"/>
    </row>
    <row r="1196" spans="1:11" x14ac:dyDescent="0.25">
      <c r="A1196" s="20" t="s">
        <v>23</v>
      </c>
      <c r="B1196" s="21"/>
      <c r="C1196" s="20"/>
      <c r="D1196" s="21" t="s">
        <v>33</v>
      </c>
      <c r="E1196" s="21" t="s">
        <v>32</v>
      </c>
      <c r="F1196" s="16"/>
      <c r="G1196" s="17"/>
      <c r="H1196" s="17">
        <f>+H1194+H1195</f>
        <v>0</v>
      </c>
      <c r="I1196" s="18"/>
      <c r="J1196" s="19"/>
      <c r="K1196" s="19"/>
    </row>
    <row r="1197" spans="1:11" x14ac:dyDescent="0.25">
      <c r="A1197" s="6" t="s">
        <v>641</v>
      </c>
      <c r="B1197" s="7" t="s">
        <v>636</v>
      </c>
      <c r="C1197" s="6"/>
      <c r="D1197" s="7"/>
      <c r="E1197" s="7" t="s">
        <v>36</v>
      </c>
      <c r="F1197" s="16" t="s">
        <v>20</v>
      </c>
      <c r="G1197" s="17"/>
      <c r="H1197" s="17"/>
      <c r="I1197" s="18" t="s">
        <v>21</v>
      </c>
      <c r="J1197" s="19" t="s">
        <v>37</v>
      </c>
      <c r="K1197" s="19">
        <v>88377</v>
      </c>
    </row>
    <row r="1198" spans="1:11" x14ac:dyDescent="0.25">
      <c r="A1198" s="20" t="s">
        <v>23</v>
      </c>
      <c r="B1198" s="21">
        <v>1</v>
      </c>
      <c r="C1198" s="20" t="s">
        <v>642</v>
      </c>
      <c r="D1198" s="21" t="s">
        <v>643</v>
      </c>
      <c r="E1198" s="21" t="s">
        <v>36</v>
      </c>
      <c r="F1198" s="16">
        <v>1</v>
      </c>
      <c r="G1198" s="17"/>
      <c r="H1198" s="17">
        <f>+ROUND(F1198*G1198,2)</f>
        <v>0</v>
      </c>
      <c r="I1198" s="18" t="s">
        <v>40</v>
      </c>
      <c r="J1198" s="19" t="s">
        <v>37</v>
      </c>
      <c r="K1198" s="19">
        <v>37666</v>
      </c>
    </row>
    <row r="1199" spans="1:11" x14ac:dyDescent="0.25">
      <c r="A1199" s="20" t="s">
        <v>23</v>
      </c>
      <c r="B1199" s="21">
        <v>5</v>
      </c>
      <c r="C1199" s="20" t="s">
        <v>187</v>
      </c>
      <c r="D1199" s="21" t="s">
        <v>188</v>
      </c>
      <c r="E1199" s="21" t="s">
        <v>36</v>
      </c>
      <c r="F1199" s="16">
        <v>1</v>
      </c>
      <c r="G1199" s="17"/>
      <c r="H1199" s="17">
        <f>+ROUND(F1199*G1199,2)</f>
        <v>0</v>
      </c>
      <c r="I1199" s="18" t="s">
        <v>43</v>
      </c>
      <c r="J1199" s="19" t="s">
        <v>37</v>
      </c>
      <c r="K1199" s="19">
        <v>43464</v>
      </c>
    </row>
    <row r="1200" spans="1:11" x14ac:dyDescent="0.25">
      <c r="A1200" s="20" t="s">
        <v>23</v>
      </c>
      <c r="B1200" s="21">
        <v>5</v>
      </c>
      <c r="C1200" s="20" t="s">
        <v>189</v>
      </c>
      <c r="D1200" s="21" t="s">
        <v>190</v>
      </c>
      <c r="E1200" s="21" t="s">
        <v>36</v>
      </c>
      <c r="F1200" s="16">
        <v>1</v>
      </c>
      <c r="G1200" s="17"/>
      <c r="H1200" s="17">
        <f>+ROUND(F1200*G1200,2)</f>
        <v>0</v>
      </c>
      <c r="I1200" s="18" t="s">
        <v>43</v>
      </c>
      <c r="J1200" s="19" t="s">
        <v>37</v>
      </c>
      <c r="K1200" s="19">
        <v>43488</v>
      </c>
    </row>
    <row r="1201" spans="1:11" x14ac:dyDescent="0.25">
      <c r="A1201" s="20" t="s">
        <v>23</v>
      </c>
      <c r="B1201" s="21">
        <v>4</v>
      </c>
      <c r="C1201" s="20" t="s">
        <v>46</v>
      </c>
      <c r="D1201" s="21" t="s">
        <v>47</v>
      </c>
      <c r="E1201" s="21" t="s">
        <v>36</v>
      </c>
      <c r="F1201" s="16">
        <v>1</v>
      </c>
      <c r="G1201" s="17"/>
      <c r="H1201" s="17">
        <f>+ROUND(F1201*G1201,2)</f>
        <v>0</v>
      </c>
      <c r="I1201" s="18" t="s">
        <v>48</v>
      </c>
      <c r="J1201" s="19" t="s">
        <v>37</v>
      </c>
      <c r="K1201" s="19">
        <v>37370</v>
      </c>
    </row>
    <row r="1202" spans="1:11" x14ac:dyDescent="0.25">
      <c r="A1202" s="20" t="s">
        <v>23</v>
      </c>
      <c r="B1202" s="21">
        <v>4</v>
      </c>
      <c r="C1202" s="20" t="s">
        <v>49</v>
      </c>
      <c r="D1202" s="21" t="s">
        <v>50</v>
      </c>
      <c r="E1202" s="21" t="s">
        <v>36</v>
      </c>
      <c r="F1202" s="16">
        <v>1</v>
      </c>
      <c r="G1202" s="17"/>
      <c r="H1202" s="17">
        <f>+ROUND(F1202*G1202,2)</f>
        <v>0</v>
      </c>
      <c r="I1202" s="18" t="s">
        <v>48</v>
      </c>
      <c r="J1202" s="19" t="s">
        <v>37</v>
      </c>
      <c r="K1202" s="19">
        <v>37371</v>
      </c>
    </row>
    <row r="1203" spans="1:11" x14ac:dyDescent="0.25">
      <c r="A1203" s="20" t="s">
        <v>23</v>
      </c>
      <c r="B1203" s="21">
        <v>4</v>
      </c>
      <c r="C1203" s="20" t="s">
        <v>51</v>
      </c>
      <c r="D1203" s="21" t="s">
        <v>52</v>
      </c>
      <c r="E1203" s="21" t="s">
        <v>36</v>
      </c>
      <c r="F1203" s="16">
        <v>1</v>
      </c>
      <c r="G1203" s="17"/>
      <c r="H1203" s="17">
        <f>+ROUND(F1203*G1203,2)</f>
        <v>0</v>
      </c>
      <c r="I1203" s="18" t="s">
        <v>48</v>
      </c>
      <c r="J1203" s="19" t="s">
        <v>37</v>
      </c>
      <c r="K1203" s="19">
        <v>37372</v>
      </c>
    </row>
    <row r="1204" spans="1:11" x14ac:dyDescent="0.25">
      <c r="A1204" s="20" t="s">
        <v>23</v>
      </c>
      <c r="B1204" s="21">
        <v>4</v>
      </c>
      <c r="C1204" s="20" t="s">
        <v>53</v>
      </c>
      <c r="D1204" s="21" t="s">
        <v>54</v>
      </c>
      <c r="E1204" s="21" t="s">
        <v>36</v>
      </c>
      <c r="F1204" s="16">
        <v>1</v>
      </c>
      <c r="G1204" s="17"/>
      <c r="H1204" s="17">
        <f>+ROUND(F1204*G1204,2)</f>
        <v>0</v>
      </c>
      <c r="I1204" s="18" t="s">
        <v>48</v>
      </c>
      <c r="J1204" s="19" t="s">
        <v>37</v>
      </c>
      <c r="K1204" s="19">
        <v>37373</v>
      </c>
    </row>
    <row r="1205" spans="1:11" x14ac:dyDescent="0.25">
      <c r="A1205" s="20" t="s">
        <v>23</v>
      </c>
      <c r="B1205" s="21" t="s">
        <v>55</v>
      </c>
      <c r="C1205" s="20" t="s">
        <v>644</v>
      </c>
      <c r="D1205" s="21" t="s">
        <v>645</v>
      </c>
      <c r="E1205" s="21" t="s">
        <v>36</v>
      </c>
      <c r="F1205" s="16">
        <v>1</v>
      </c>
      <c r="G1205" s="17"/>
      <c r="H1205" s="17">
        <f>+ROUND(F1205*G1205,2)</f>
        <v>0</v>
      </c>
      <c r="I1205" s="18" t="s">
        <v>58</v>
      </c>
      <c r="J1205" s="19" t="s">
        <v>37</v>
      </c>
      <c r="K1205" s="19">
        <v>95389</v>
      </c>
    </row>
    <row r="1206" spans="1:11" x14ac:dyDescent="0.25">
      <c r="A1206" s="20" t="s">
        <v>23</v>
      </c>
      <c r="B1206" s="21"/>
      <c r="C1206" s="20"/>
      <c r="D1206" s="21" t="s">
        <v>29</v>
      </c>
      <c r="E1206" s="21" t="s">
        <v>30</v>
      </c>
      <c r="F1206" s="16">
        <f>$H$8</f>
        <v>111.86</v>
      </c>
      <c r="G1206" s="17"/>
      <c r="H1206" s="17">
        <f>ROUND(F1206*G1206/100,2)</f>
        <v>0</v>
      </c>
      <c r="I1206" s="18"/>
      <c r="J1206" s="19"/>
      <c r="K1206" s="19"/>
    </row>
    <row r="1207" spans="1:11" x14ac:dyDescent="0.25">
      <c r="A1207" s="20" t="s">
        <v>23</v>
      </c>
      <c r="B1207" s="21"/>
      <c r="C1207" s="20"/>
      <c r="D1207" s="21" t="s">
        <v>31</v>
      </c>
      <c r="E1207" s="21" t="s">
        <v>32</v>
      </c>
      <c r="F1207" s="16"/>
      <c r="G1207" s="17"/>
      <c r="H1207" s="17">
        <f>SUMIF(Recodificada1!$H$1198:$H$1205,"&gt;0",Recodificada1!$H$1198:$H$1205)+$H$1206</f>
        <v>0</v>
      </c>
      <c r="I1207" s="18"/>
      <c r="J1207" s="19"/>
      <c r="K1207" s="19"/>
    </row>
    <row r="1208" spans="1:11" x14ac:dyDescent="0.25">
      <c r="A1208" s="20" t="s">
        <v>23</v>
      </c>
      <c r="B1208" s="21"/>
      <c r="C1208" s="20"/>
      <c r="D1208" s="21" t="s">
        <v>6</v>
      </c>
      <c r="E1208" s="21" t="s">
        <v>30</v>
      </c>
      <c r="F1208" s="16">
        <f>$F$8</f>
        <v>24.18</v>
      </c>
      <c r="G1208" s="17"/>
      <c r="H1208" s="17">
        <f>+ROUND(H1207*F1208/100,2)</f>
        <v>0</v>
      </c>
      <c r="I1208" s="18"/>
      <c r="J1208" s="19"/>
      <c r="K1208" s="19"/>
    </row>
    <row r="1209" spans="1:11" x14ac:dyDescent="0.25">
      <c r="A1209" s="20" t="s">
        <v>23</v>
      </c>
      <c r="B1209" s="21"/>
      <c r="C1209" s="20"/>
      <c r="D1209" s="21" t="s">
        <v>33</v>
      </c>
      <c r="E1209" s="21" t="s">
        <v>32</v>
      </c>
      <c r="F1209" s="16"/>
      <c r="G1209" s="17"/>
      <c r="H1209" s="17">
        <f>+H1207+H1208</f>
        <v>0</v>
      </c>
      <c r="I1209" s="18"/>
      <c r="J1209" s="19"/>
      <c r="K1209" s="19"/>
    </row>
    <row r="1210" spans="1:11" x14ac:dyDescent="0.25">
      <c r="A1210" s="6" t="s">
        <v>646</v>
      </c>
      <c r="B1210" s="7" t="s">
        <v>645</v>
      </c>
      <c r="C1210" s="6"/>
      <c r="D1210" s="7"/>
      <c r="E1210" s="7" t="s">
        <v>36</v>
      </c>
      <c r="F1210" s="16" t="s">
        <v>20</v>
      </c>
      <c r="G1210" s="17"/>
      <c r="H1210" s="17"/>
      <c r="I1210" s="18" t="s">
        <v>21</v>
      </c>
      <c r="J1210" s="19" t="s">
        <v>37</v>
      </c>
      <c r="K1210" s="19">
        <v>95389</v>
      </c>
    </row>
    <row r="1211" spans="1:11" x14ac:dyDescent="0.25">
      <c r="A1211" s="20" t="s">
        <v>23</v>
      </c>
      <c r="B1211" s="21">
        <v>1</v>
      </c>
      <c r="C1211" s="20" t="s">
        <v>642</v>
      </c>
      <c r="D1211" s="21" t="s">
        <v>643</v>
      </c>
      <c r="E1211" s="21" t="s">
        <v>36</v>
      </c>
      <c r="F1211" s="16">
        <v>6.7000000000000002E-3</v>
      </c>
      <c r="G1211" s="17"/>
      <c r="H1211" s="17">
        <f>+ROUND(F1211*G1211,2)</f>
        <v>0</v>
      </c>
      <c r="I1211" s="18" t="s">
        <v>40</v>
      </c>
      <c r="J1211" s="19" t="s">
        <v>37</v>
      </c>
      <c r="K1211" s="19">
        <v>37666</v>
      </c>
    </row>
    <row r="1212" spans="1:11" x14ac:dyDescent="0.25">
      <c r="A1212" s="20" t="s">
        <v>23</v>
      </c>
      <c r="B1212" s="21"/>
      <c r="C1212" s="20"/>
      <c r="D1212" s="21" t="s">
        <v>29</v>
      </c>
      <c r="E1212" s="21" t="s">
        <v>30</v>
      </c>
      <c r="F1212" s="16">
        <f>$H$8</f>
        <v>111.86</v>
      </c>
      <c r="G1212" s="17"/>
      <c r="H1212" s="17">
        <f>ROUND(F1212*G1212/100,2)</f>
        <v>0</v>
      </c>
      <c r="I1212" s="18"/>
      <c r="J1212" s="19"/>
      <c r="K1212" s="19"/>
    </row>
    <row r="1213" spans="1:11" x14ac:dyDescent="0.25">
      <c r="A1213" s="20" t="s">
        <v>23</v>
      </c>
      <c r="B1213" s="21"/>
      <c r="C1213" s="20"/>
      <c r="D1213" s="21" t="s">
        <v>31</v>
      </c>
      <c r="E1213" s="21" t="s">
        <v>32</v>
      </c>
      <c r="F1213" s="16"/>
      <c r="G1213" s="17"/>
      <c r="H1213" s="17">
        <f>SUMIF(Recodificada1!$H$1211:$H$1211,"&gt;0",Recodificada1!$H$1211:$H$1211)+$H$1212</f>
        <v>0</v>
      </c>
      <c r="I1213" s="18"/>
      <c r="J1213" s="19"/>
      <c r="K1213" s="19"/>
    </row>
    <row r="1214" spans="1:11" x14ac:dyDescent="0.25">
      <c r="A1214" s="20" t="s">
        <v>23</v>
      </c>
      <c r="B1214" s="21"/>
      <c r="C1214" s="20"/>
      <c r="D1214" s="21" t="s">
        <v>6</v>
      </c>
      <c r="E1214" s="21" t="s">
        <v>30</v>
      </c>
      <c r="F1214" s="16">
        <f>$F$8</f>
        <v>24.18</v>
      </c>
      <c r="G1214" s="17"/>
      <c r="H1214" s="17">
        <f>+ROUND(H1213*F1214/100,2)</f>
        <v>0</v>
      </c>
      <c r="I1214" s="18"/>
      <c r="J1214" s="19"/>
      <c r="K1214" s="19"/>
    </row>
    <row r="1215" spans="1:11" x14ac:dyDescent="0.25">
      <c r="A1215" s="20" t="s">
        <v>23</v>
      </c>
      <c r="B1215" s="21"/>
      <c r="C1215" s="20"/>
      <c r="D1215" s="21" t="s">
        <v>33</v>
      </c>
      <c r="E1215" s="21" t="s">
        <v>32</v>
      </c>
      <c r="F1215" s="16"/>
      <c r="G1215" s="17"/>
      <c r="H1215" s="17">
        <f>+H1213+H1214</f>
        <v>0</v>
      </c>
      <c r="I1215" s="18"/>
      <c r="J1215" s="19"/>
      <c r="K1215" s="19"/>
    </row>
    <row r="1216" spans="1:11" x14ac:dyDescent="0.25">
      <c r="A1216" s="6" t="s">
        <v>647</v>
      </c>
      <c r="B1216" s="7" t="s">
        <v>638</v>
      </c>
      <c r="C1216" s="6"/>
      <c r="D1216" s="7"/>
      <c r="E1216" s="7" t="s">
        <v>26</v>
      </c>
      <c r="F1216" s="16" t="s">
        <v>20</v>
      </c>
      <c r="G1216" s="17"/>
      <c r="H1216" s="17"/>
      <c r="I1216" s="18" t="s">
        <v>21</v>
      </c>
      <c r="J1216" s="19" t="s">
        <v>37</v>
      </c>
      <c r="K1216" s="19">
        <v>88830</v>
      </c>
    </row>
    <row r="1217" spans="1:11" x14ac:dyDescent="0.25">
      <c r="A1217" s="20" t="s">
        <v>23</v>
      </c>
      <c r="B1217" s="21" t="s">
        <v>55</v>
      </c>
      <c r="C1217" s="20" t="s">
        <v>648</v>
      </c>
      <c r="D1217" s="21" t="s">
        <v>649</v>
      </c>
      <c r="E1217" s="21" t="s">
        <v>36</v>
      </c>
      <c r="F1217" s="16">
        <v>1</v>
      </c>
      <c r="G1217" s="17"/>
      <c r="H1217" s="17">
        <f>+ROUND(F1217*G1217,2)</f>
        <v>0</v>
      </c>
      <c r="I1217" s="18" t="s">
        <v>58</v>
      </c>
      <c r="J1217" s="19" t="s">
        <v>37</v>
      </c>
      <c r="K1217" s="19">
        <v>88826</v>
      </c>
    </row>
    <row r="1218" spans="1:11" x14ac:dyDescent="0.25">
      <c r="A1218" s="20" t="s">
        <v>23</v>
      </c>
      <c r="B1218" s="21" t="s">
        <v>55</v>
      </c>
      <c r="C1218" s="20" t="s">
        <v>650</v>
      </c>
      <c r="D1218" s="21" t="s">
        <v>651</v>
      </c>
      <c r="E1218" s="21" t="s">
        <v>36</v>
      </c>
      <c r="F1218" s="16">
        <v>1</v>
      </c>
      <c r="G1218" s="17"/>
      <c r="H1218" s="17">
        <f>+ROUND(F1218*G1218,2)</f>
        <v>0</v>
      </c>
      <c r="I1218" s="18" t="s">
        <v>58</v>
      </c>
      <c r="J1218" s="19" t="s">
        <v>37</v>
      </c>
      <c r="K1218" s="19">
        <v>88827</v>
      </c>
    </row>
    <row r="1219" spans="1:11" x14ac:dyDescent="0.25">
      <c r="A1219" s="20" t="s">
        <v>23</v>
      </c>
      <c r="B1219" s="21" t="s">
        <v>55</v>
      </c>
      <c r="C1219" s="20" t="s">
        <v>652</v>
      </c>
      <c r="D1219" s="21" t="s">
        <v>653</v>
      </c>
      <c r="E1219" s="21" t="s">
        <v>36</v>
      </c>
      <c r="F1219" s="16">
        <v>1</v>
      </c>
      <c r="G1219" s="17"/>
      <c r="H1219" s="17">
        <f>+ROUND(F1219*G1219,2)</f>
        <v>0</v>
      </c>
      <c r="I1219" s="18" t="s">
        <v>58</v>
      </c>
      <c r="J1219" s="19" t="s">
        <v>37</v>
      </c>
      <c r="K1219" s="19">
        <v>88828</v>
      </c>
    </row>
    <row r="1220" spans="1:11" x14ac:dyDescent="0.25">
      <c r="A1220" s="20" t="s">
        <v>23</v>
      </c>
      <c r="B1220" s="21" t="s">
        <v>55</v>
      </c>
      <c r="C1220" s="20" t="s">
        <v>654</v>
      </c>
      <c r="D1220" s="21" t="s">
        <v>655</v>
      </c>
      <c r="E1220" s="21" t="s">
        <v>36</v>
      </c>
      <c r="F1220" s="16">
        <v>1</v>
      </c>
      <c r="G1220" s="17"/>
      <c r="H1220" s="17">
        <f>+ROUND(F1220*G1220,2)</f>
        <v>0</v>
      </c>
      <c r="I1220" s="18" t="s">
        <v>58</v>
      </c>
      <c r="J1220" s="19" t="s">
        <v>37</v>
      </c>
      <c r="K1220" s="19">
        <v>88829</v>
      </c>
    </row>
    <row r="1221" spans="1:11" x14ac:dyDescent="0.25">
      <c r="A1221" s="20" t="s">
        <v>23</v>
      </c>
      <c r="B1221" s="21"/>
      <c r="C1221" s="20"/>
      <c r="D1221" s="21" t="s">
        <v>29</v>
      </c>
      <c r="E1221" s="21" t="s">
        <v>30</v>
      </c>
      <c r="F1221" s="16">
        <f>$H$8</f>
        <v>111.86</v>
      </c>
      <c r="G1221" s="17"/>
      <c r="H1221" s="17">
        <f>ROUND(F1221*G1221/100,2)</f>
        <v>0</v>
      </c>
      <c r="I1221" s="18"/>
      <c r="J1221" s="19"/>
      <c r="K1221" s="19"/>
    </row>
    <row r="1222" spans="1:11" x14ac:dyDescent="0.25">
      <c r="A1222" s="20" t="s">
        <v>23</v>
      </c>
      <c r="B1222" s="21"/>
      <c r="C1222" s="20"/>
      <c r="D1222" s="21" t="s">
        <v>31</v>
      </c>
      <c r="E1222" s="21" t="s">
        <v>32</v>
      </c>
      <c r="F1222" s="16"/>
      <c r="G1222" s="17"/>
      <c r="H1222" s="17">
        <f>SUMIF(Recodificada1!$H$1217:$H$1220,"&gt;0",Recodificada1!$H$1217:$H$1220)+$H$1221</f>
        <v>0</v>
      </c>
      <c r="I1222" s="18"/>
      <c r="J1222" s="19"/>
      <c r="K1222" s="19"/>
    </row>
    <row r="1223" spans="1:11" x14ac:dyDescent="0.25">
      <c r="A1223" s="20" t="s">
        <v>23</v>
      </c>
      <c r="B1223" s="21"/>
      <c r="C1223" s="20"/>
      <c r="D1223" s="21" t="s">
        <v>6</v>
      </c>
      <c r="E1223" s="21" t="s">
        <v>30</v>
      </c>
      <c r="F1223" s="16">
        <f>$F$8</f>
        <v>24.18</v>
      </c>
      <c r="G1223" s="17"/>
      <c r="H1223" s="17">
        <f>+ROUND(H1222*F1223/100,2)</f>
        <v>0</v>
      </c>
      <c r="I1223" s="18"/>
      <c r="J1223" s="19"/>
      <c r="K1223" s="19"/>
    </row>
    <row r="1224" spans="1:11" x14ac:dyDescent="0.25">
      <c r="A1224" s="20" t="s">
        <v>23</v>
      </c>
      <c r="B1224" s="21"/>
      <c r="C1224" s="20"/>
      <c r="D1224" s="21" t="s">
        <v>33</v>
      </c>
      <c r="E1224" s="21" t="s">
        <v>32</v>
      </c>
      <c r="F1224" s="16"/>
      <c r="G1224" s="17"/>
      <c r="H1224" s="17">
        <f>+H1222+H1223</f>
        <v>0</v>
      </c>
      <c r="I1224" s="18"/>
      <c r="J1224" s="19"/>
      <c r="K1224" s="19"/>
    </row>
    <row r="1225" spans="1:11" x14ac:dyDescent="0.25">
      <c r="A1225" s="6" t="s">
        <v>656</v>
      </c>
      <c r="B1225" s="7" t="s">
        <v>649</v>
      </c>
      <c r="C1225" s="6"/>
      <c r="D1225" s="7"/>
      <c r="E1225" s="7" t="s">
        <v>36</v>
      </c>
      <c r="F1225" s="16" t="s">
        <v>20</v>
      </c>
      <c r="G1225" s="17"/>
      <c r="H1225" s="17"/>
      <c r="I1225" s="18" t="s">
        <v>21</v>
      </c>
      <c r="J1225" s="19" t="s">
        <v>37</v>
      </c>
      <c r="K1225" s="19">
        <v>88826</v>
      </c>
    </row>
    <row r="1226" spans="1:11" x14ac:dyDescent="0.25">
      <c r="A1226" s="20" t="s">
        <v>23</v>
      </c>
      <c r="B1226" s="21">
        <v>3</v>
      </c>
      <c r="C1226" s="20" t="s">
        <v>657</v>
      </c>
      <c r="D1226" s="21" t="s">
        <v>658</v>
      </c>
      <c r="E1226" s="21" t="s">
        <v>197</v>
      </c>
      <c r="F1226" s="16">
        <v>6.3999999999999997E-5</v>
      </c>
      <c r="G1226" s="17"/>
      <c r="H1226" s="17">
        <f>+ROUND(F1226*G1226,2)</f>
        <v>0</v>
      </c>
      <c r="I1226" s="18" t="s">
        <v>27</v>
      </c>
      <c r="J1226" s="19" t="s">
        <v>37</v>
      </c>
      <c r="K1226" s="19">
        <v>10535</v>
      </c>
    </row>
    <row r="1227" spans="1:11" x14ac:dyDescent="0.25">
      <c r="A1227" s="20" t="s">
        <v>23</v>
      </c>
      <c r="B1227" s="21"/>
      <c r="C1227" s="20"/>
      <c r="D1227" s="21" t="s">
        <v>29</v>
      </c>
      <c r="E1227" s="21" t="s">
        <v>30</v>
      </c>
      <c r="F1227" s="16">
        <f>$H$8</f>
        <v>111.86</v>
      </c>
      <c r="G1227" s="17"/>
      <c r="H1227" s="17">
        <f>ROUND(F1227*G1227/100,2)</f>
        <v>0</v>
      </c>
      <c r="I1227" s="18"/>
      <c r="J1227" s="19"/>
      <c r="K1227" s="19"/>
    </row>
    <row r="1228" spans="1:11" x14ac:dyDescent="0.25">
      <c r="A1228" s="20" t="s">
        <v>23</v>
      </c>
      <c r="B1228" s="21"/>
      <c r="C1228" s="20"/>
      <c r="D1228" s="21" t="s">
        <v>31</v>
      </c>
      <c r="E1228" s="21" t="s">
        <v>32</v>
      </c>
      <c r="F1228" s="16"/>
      <c r="G1228" s="17"/>
      <c r="H1228" s="17">
        <f>SUMIF(Recodificada1!$H$1226,"&gt;0",Recodificada1!$H$1226)+$H$1227</f>
        <v>0</v>
      </c>
      <c r="I1228" s="18"/>
      <c r="J1228" s="19"/>
      <c r="K1228" s="19"/>
    </row>
    <row r="1229" spans="1:11" x14ac:dyDescent="0.25">
      <c r="A1229" s="20" t="s">
        <v>23</v>
      </c>
      <c r="B1229" s="21"/>
      <c r="C1229" s="20"/>
      <c r="D1229" s="21" t="s">
        <v>6</v>
      </c>
      <c r="E1229" s="21" t="s">
        <v>30</v>
      </c>
      <c r="F1229" s="16">
        <f>$F$8</f>
        <v>24.18</v>
      </c>
      <c r="G1229" s="17"/>
      <c r="H1229" s="17">
        <f>+ROUND(H1228*F1229/100,2)</f>
        <v>0</v>
      </c>
      <c r="I1229" s="18"/>
      <c r="J1229" s="19"/>
      <c r="K1229" s="19"/>
    </row>
    <row r="1230" spans="1:11" x14ac:dyDescent="0.25">
      <c r="A1230" s="20" t="s">
        <v>23</v>
      </c>
      <c r="B1230" s="21"/>
      <c r="C1230" s="20"/>
      <c r="D1230" s="21" t="s">
        <v>33</v>
      </c>
      <c r="E1230" s="21" t="s">
        <v>32</v>
      </c>
      <c r="F1230" s="16"/>
      <c r="G1230" s="17"/>
      <c r="H1230" s="17">
        <f>+H1228+H1229</f>
        <v>0</v>
      </c>
      <c r="I1230" s="18"/>
      <c r="J1230" s="19"/>
      <c r="K1230" s="19"/>
    </row>
    <row r="1231" spans="1:11" x14ac:dyDescent="0.25">
      <c r="A1231" s="6" t="s">
        <v>659</v>
      </c>
      <c r="B1231" s="7" t="s">
        <v>651</v>
      </c>
      <c r="C1231" s="6"/>
      <c r="D1231" s="7"/>
      <c r="E1231" s="7" t="s">
        <v>36</v>
      </c>
      <c r="F1231" s="16" t="s">
        <v>20</v>
      </c>
      <c r="G1231" s="17"/>
      <c r="H1231" s="17"/>
      <c r="I1231" s="18" t="s">
        <v>21</v>
      </c>
      <c r="J1231" s="19" t="s">
        <v>37</v>
      </c>
      <c r="K1231" s="19">
        <v>88827</v>
      </c>
    </row>
    <row r="1232" spans="1:11" x14ac:dyDescent="0.25">
      <c r="A1232" s="20" t="s">
        <v>23</v>
      </c>
      <c r="B1232" s="21">
        <v>3</v>
      </c>
      <c r="C1232" s="20" t="s">
        <v>657</v>
      </c>
      <c r="D1232" s="21" t="s">
        <v>658</v>
      </c>
      <c r="E1232" s="21" t="s">
        <v>197</v>
      </c>
      <c r="F1232" s="16">
        <v>7.6000000000000001E-6</v>
      </c>
      <c r="G1232" s="17"/>
      <c r="H1232" s="17">
        <f>+ROUND(F1232*G1232,2)</f>
        <v>0</v>
      </c>
      <c r="I1232" s="18" t="s">
        <v>27</v>
      </c>
      <c r="J1232" s="19" t="s">
        <v>37</v>
      </c>
      <c r="K1232" s="19">
        <v>10535</v>
      </c>
    </row>
    <row r="1233" spans="1:11" x14ac:dyDescent="0.25">
      <c r="A1233" s="20" t="s">
        <v>23</v>
      </c>
      <c r="B1233" s="21"/>
      <c r="C1233" s="20"/>
      <c r="D1233" s="21" t="s">
        <v>29</v>
      </c>
      <c r="E1233" s="21" t="s">
        <v>30</v>
      </c>
      <c r="F1233" s="16">
        <f>$H$8</f>
        <v>111.86</v>
      </c>
      <c r="G1233" s="17"/>
      <c r="H1233" s="17">
        <f>ROUND(F1233*G1233/100,2)</f>
        <v>0</v>
      </c>
      <c r="I1233" s="18"/>
      <c r="J1233" s="19"/>
      <c r="K1233" s="19"/>
    </row>
    <row r="1234" spans="1:11" x14ac:dyDescent="0.25">
      <c r="A1234" s="20" t="s">
        <v>23</v>
      </c>
      <c r="B1234" s="21"/>
      <c r="C1234" s="20"/>
      <c r="D1234" s="21" t="s">
        <v>31</v>
      </c>
      <c r="E1234" s="21" t="s">
        <v>32</v>
      </c>
      <c r="F1234" s="16"/>
      <c r="G1234" s="17"/>
      <c r="H1234" s="17">
        <f>SUMIF(Recodificada1!$H$1232,"&gt;0",Recodificada1!$H$1232)+$H$1233</f>
        <v>0</v>
      </c>
      <c r="I1234" s="18"/>
      <c r="J1234" s="19"/>
      <c r="K1234" s="19"/>
    </row>
    <row r="1235" spans="1:11" x14ac:dyDescent="0.25">
      <c r="A1235" s="20" t="s">
        <v>23</v>
      </c>
      <c r="B1235" s="21"/>
      <c r="C1235" s="20"/>
      <c r="D1235" s="21" t="s">
        <v>6</v>
      </c>
      <c r="E1235" s="21" t="s">
        <v>30</v>
      </c>
      <c r="F1235" s="16">
        <f>$F$8</f>
        <v>24.18</v>
      </c>
      <c r="G1235" s="17"/>
      <c r="H1235" s="17">
        <f>+ROUND(H1234*F1235/100,2)</f>
        <v>0</v>
      </c>
      <c r="I1235" s="18"/>
      <c r="J1235" s="19"/>
      <c r="K1235" s="19"/>
    </row>
    <row r="1236" spans="1:11" x14ac:dyDescent="0.25">
      <c r="A1236" s="20" t="s">
        <v>23</v>
      </c>
      <c r="B1236" s="21"/>
      <c r="C1236" s="20"/>
      <c r="D1236" s="21" t="s">
        <v>33</v>
      </c>
      <c r="E1236" s="21" t="s">
        <v>32</v>
      </c>
      <c r="F1236" s="16"/>
      <c r="G1236" s="17"/>
      <c r="H1236" s="17">
        <f>+H1234+H1235</f>
        <v>0</v>
      </c>
      <c r="I1236" s="18"/>
      <c r="J1236" s="19"/>
      <c r="K1236" s="19"/>
    </row>
    <row r="1237" spans="1:11" x14ac:dyDescent="0.25">
      <c r="A1237" s="6" t="s">
        <v>660</v>
      </c>
      <c r="B1237" s="7" t="s">
        <v>653</v>
      </c>
      <c r="C1237" s="6"/>
      <c r="D1237" s="7"/>
      <c r="E1237" s="7" t="s">
        <v>36</v>
      </c>
      <c r="F1237" s="16" t="s">
        <v>20</v>
      </c>
      <c r="G1237" s="17"/>
      <c r="H1237" s="17"/>
      <c r="I1237" s="18" t="s">
        <v>21</v>
      </c>
      <c r="J1237" s="19" t="s">
        <v>37</v>
      </c>
      <c r="K1237" s="19">
        <v>88828</v>
      </c>
    </row>
    <row r="1238" spans="1:11" x14ac:dyDescent="0.25">
      <c r="A1238" s="20" t="s">
        <v>23</v>
      </c>
      <c r="B1238" s="21">
        <v>3</v>
      </c>
      <c r="C1238" s="20" t="s">
        <v>657</v>
      </c>
      <c r="D1238" s="21" t="s">
        <v>658</v>
      </c>
      <c r="E1238" s="21" t="s">
        <v>197</v>
      </c>
      <c r="F1238" s="16">
        <v>6.9999999999999994E-5</v>
      </c>
      <c r="G1238" s="17"/>
      <c r="H1238" s="17">
        <f>+ROUND(F1238*G1238,2)</f>
        <v>0</v>
      </c>
      <c r="I1238" s="18" t="s">
        <v>27</v>
      </c>
      <c r="J1238" s="19" t="s">
        <v>37</v>
      </c>
      <c r="K1238" s="19">
        <v>10535</v>
      </c>
    </row>
    <row r="1239" spans="1:11" x14ac:dyDescent="0.25">
      <c r="A1239" s="20" t="s">
        <v>23</v>
      </c>
      <c r="B1239" s="21"/>
      <c r="C1239" s="20"/>
      <c r="D1239" s="21" t="s">
        <v>29</v>
      </c>
      <c r="E1239" s="21" t="s">
        <v>30</v>
      </c>
      <c r="F1239" s="16">
        <f>$H$8</f>
        <v>111.86</v>
      </c>
      <c r="G1239" s="17"/>
      <c r="H1239" s="17">
        <f>ROUND(F1239*G1239/100,2)</f>
        <v>0</v>
      </c>
      <c r="I1239" s="18"/>
      <c r="J1239" s="19"/>
      <c r="K1239" s="19"/>
    </row>
    <row r="1240" spans="1:11" x14ac:dyDescent="0.25">
      <c r="A1240" s="20" t="s">
        <v>23</v>
      </c>
      <c r="B1240" s="21"/>
      <c r="C1240" s="20"/>
      <c r="D1240" s="21" t="s">
        <v>31</v>
      </c>
      <c r="E1240" s="21" t="s">
        <v>32</v>
      </c>
      <c r="F1240" s="16"/>
      <c r="G1240" s="17"/>
      <c r="H1240" s="17">
        <f>SUMIF(Recodificada1!$H$1238,"&gt;0",Recodificada1!$H$1238)+$H$1239</f>
        <v>0</v>
      </c>
      <c r="I1240" s="18"/>
      <c r="J1240" s="19"/>
      <c r="K1240" s="19"/>
    </row>
    <row r="1241" spans="1:11" x14ac:dyDescent="0.25">
      <c r="A1241" s="20" t="s">
        <v>23</v>
      </c>
      <c r="B1241" s="21"/>
      <c r="C1241" s="20"/>
      <c r="D1241" s="21" t="s">
        <v>6</v>
      </c>
      <c r="E1241" s="21" t="s">
        <v>30</v>
      </c>
      <c r="F1241" s="16">
        <f>$F$8</f>
        <v>24.18</v>
      </c>
      <c r="G1241" s="17"/>
      <c r="H1241" s="17">
        <f>+ROUND(H1240*F1241/100,2)</f>
        <v>0</v>
      </c>
      <c r="I1241" s="18"/>
      <c r="J1241" s="19"/>
      <c r="K1241" s="19"/>
    </row>
    <row r="1242" spans="1:11" x14ac:dyDescent="0.25">
      <c r="A1242" s="20" t="s">
        <v>23</v>
      </c>
      <c r="B1242" s="21"/>
      <c r="C1242" s="20"/>
      <c r="D1242" s="21" t="s">
        <v>33</v>
      </c>
      <c r="E1242" s="21" t="s">
        <v>32</v>
      </c>
      <c r="F1242" s="16"/>
      <c r="G1242" s="17"/>
      <c r="H1242" s="17">
        <f>+H1240+H1241</f>
        <v>0</v>
      </c>
      <c r="I1242" s="18"/>
      <c r="J1242" s="19"/>
      <c r="K1242" s="19"/>
    </row>
    <row r="1243" spans="1:11" x14ac:dyDescent="0.25">
      <c r="A1243" s="6" t="s">
        <v>661</v>
      </c>
      <c r="B1243" s="7" t="s">
        <v>655</v>
      </c>
      <c r="C1243" s="6"/>
      <c r="D1243" s="7"/>
      <c r="E1243" s="7" t="s">
        <v>36</v>
      </c>
      <c r="F1243" s="16" t="s">
        <v>20</v>
      </c>
      <c r="G1243" s="17"/>
      <c r="H1243" s="17"/>
      <c r="I1243" s="18" t="s">
        <v>21</v>
      </c>
      <c r="J1243" s="19" t="s">
        <v>37</v>
      </c>
      <c r="K1243" s="19">
        <v>88829</v>
      </c>
    </row>
    <row r="1244" spans="1:11" x14ac:dyDescent="0.25">
      <c r="A1244" s="20" t="s">
        <v>23</v>
      </c>
      <c r="B1244" s="21">
        <v>4</v>
      </c>
      <c r="C1244" s="20" t="s">
        <v>331</v>
      </c>
      <c r="D1244" s="21" t="s">
        <v>332</v>
      </c>
      <c r="E1244" s="21" t="s">
        <v>83</v>
      </c>
      <c r="F1244" s="16">
        <v>1.25</v>
      </c>
      <c r="G1244" s="17"/>
      <c r="H1244" s="17">
        <f>+ROUND(F1244*G1244,2)</f>
        <v>0</v>
      </c>
      <c r="I1244" s="18" t="s">
        <v>48</v>
      </c>
      <c r="J1244" s="19" t="s">
        <v>37</v>
      </c>
      <c r="K1244" s="19">
        <v>2705</v>
      </c>
    </row>
    <row r="1245" spans="1:11" x14ac:dyDescent="0.25">
      <c r="A1245" s="20" t="s">
        <v>23</v>
      </c>
      <c r="B1245" s="21"/>
      <c r="C1245" s="20"/>
      <c r="D1245" s="21" t="s">
        <v>29</v>
      </c>
      <c r="E1245" s="21" t="s">
        <v>30</v>
      </c>
      <c r="F1245" s="16">
        <f>$H$8</f>
        <v>111.86</v>
      </c>
      <c r="G1245" s="17"/>
      <c r="H1245" s="17">
        <f>ROUND(F1245*G1245/100,2)</f>
        <v>0</v>
      </c>
      <c r="I1245" s="18"/>
      <c r="J1245" s="19"/>
      <c r="K1245" s="19"/>
    </row>
    <row r="1246" spans="1:11" x14ac:dyDescent="0.25">
      <c r="A1246" s="20" t="s">
        <v>23</v>
      </c>
      <c r="B1246" s="21"/>
      <c r="C1246" s="20"/>
      <c r="D1246" s="21" t="s">
        <v>31</v>
      </c>
      <c r="E1246" s="21" t="s">
        <v>32</v>
      </c>
      <c r="F1246" s="16"/>
      <c r="G1246" s="17"/>
      <c r="H1246" s="17">
        <f>SUMIF(Recodificada1!$H$1244,"&gt;0",Recodificada1!$H$1244)+$H$1245</f>
        <v>0</v>
      </c>
      <c r="I1246" s="18"/>
      <c r="J1246" s="19"/>
      <c r="K1246" s="19"/>
    </row>
    <row r="1247" spans="1:11" x14ac:dyDescent="0.25">
      <c r="A1247" s="20" t="s">
        <v>23</v>
      </c>
      <c r="B1247" s="21"/>
      <c r="C1247" s="20"/>
      <c r="D1247" s="21" t="s">
        <v>6</v>
      </c>
      <c r="E1247" s="21" t="s">
        <v>30</v>
      </c>
      <c r="F1247" s="16">
        <f>$F$8</f>
        <v>24.18</v>
      </c>
      <c r="G1247" s="17"/>
      <c r="H1247" s="17">
        <f>+ROUND(H1246*F1247/100,2)</f>
        <v>0</v>
      </c>
      <c r="I1247" s="18"/>
      <c r="J1247" s="19"/>
      <c r="K1247" s="19"/>
    </row>
    <row r="1248" spans="1:11" x14ac:dyDescent="0.25">
      <c r="A1248" s="20" t="s">
        <v>23</v>
      </c>
      <c r="B1248" s="21"/>
      <c r="C1248" s="20"/>
      <c r="D1248" s="21" t="s">
        <v>33</v>
      </c>
      <c r="E1248" s="21" t="s">
        <v>32</v>
      </c>
      <c r="F1248" s="16"/>
      <c r="G1248" s="17"/>
      <c r="H1248" s="17">
        <f>+H1246+H1247</f>
        <v>0</v>
      </c>
      <c r="I1248" s="18"/>
      <c r="J1248" s="19"/>
      <c r="K1248" s="19"/>
    </row>
    <row r="1249" spans="1:11" x14ac:dyDescent="0.25">
      <c r="A1249" s="6" t="s">
        <v>662</v>
      </c>
      <c r="B1249" s="7" t="s">
        <v>640</v>
      </c>
      <c r="C1249" s="6"/>
      <c r="D1249" s="7"/>
      <c r="E1249" s="7" t="s">
        <v>170</v>
      </c>
      <c r="F1249" s="16" t="s">
        <v>20</v>
      </c>
      <c r="G1249" s="17"/>
      <c r="H1249" s="17"/>
      <c r="I1249" s="18" t="s">
        <v>21</v>
      </c>
      <c r="J1249" s="19" t="s">
        <v>37</v>
      </c>
      <c r="K1249" s="19">
        <v>88831</v>
      </c>
    </row>
    <row r="1250" spans="1:11" x14ac:dyDescent="0.25">
      <c r="A1250" s="20" t="s">
        <v>23</v>
      </c>
      <c r="B1250" s="21" t="s">
        <v>55</v>
      </c>
      <c r="C1250" s="20" t="s">
        <v>648</v>
      </c>
      <c r="D1250" s="21" t="s">
        <v>649</v>
      </c>
      <c r="E1250" s="21" t="s">
        <v>36</v>
      </c>
      <c r="F1250" s="16">
        <v>1</v>
      </c>
      <c r="G1250" s="17"/>
      <c r="H1250" s="17">
        <f>+ROUND(F1250*G1250,2)</f>
        <v>0</v>
      </c>
      <c r="I1250" s="18" t="s">
        <v>58</v>
      </c>
      <c r="J1250" s="19" t="s">
        <v>37</v>
      </c>
      <c r="K1250" s="19">
        <v>88826</v>
      </c>
    </row>
    <row r="1251" spans="1:11" x14ac:dyDescent="0.25">
      <c r="A1251" s="20" t="s">
        <v>23</v>
      </c>
      <c r="B1251" s="21" t="s">
        <v>55</v>
      </c>
      <c r="C1251" s="20" t="s">
        <v>650</v>
      </c>
      <c r="D1251" s="21" t="s">
        <v>651</v>
      </c>
      <c r="E1251" s="21" t="s">
        <v>36</v>
      </c>
      <c r="F1251" s="16">
        <v>1</v>
      </c>
      <c r="G1251" s="17"/>
      <c r="H1251" s="17">
        <f>+ROUND(F1251*G1251,2)</f>
        <v>0</v>
      </c>
      <c r="I1251" s="18" t="s">
        <v>58</v>
      </c>
      <c r="J1251" s="19" t="s">
        <v>37</v>
      </c>
      <c r="K1251" s="19">
        <v>88827</v>
      </c>
    </row>
    <row r="1252" spans="1:11" x14ac:dyDescent="0.25">
      <c r="A1252" s="20" t="s">
        <v>23</v>
      </c>
      <c r="B1252" s="21"/>
      <c r="C1252" s="20"/>
      <c r="D1252" s="21" t="s">
        <v>29</v>
      </c>
      <c r="E1252" s="21" t="s">
        <v>30</v>
      </c>
      <c r="F1252" s="16">
        <f>$H$8</f>
        <v>111.86</v>
      </c>
      <c r="G1252" s="17"/>
      <c r="H1252" s="17">
        <f>ROUND(F1252*G1252/100,2)</f>
        <v>0</v>
      </c>
      <c r="I1252" s="18"/>
      <c r="J1252" s="19"/>
      <c r="K1252" s="19"/>
    </row>
    <row r="1253" spans="1:11" x14ac:dyDescent="0.25">
      <c r="A1253" s="20" t="s">
        <v>23</v>
      </c>
      <c r="B1253" s="21"/>
      <c r="C1253" s="20"/>
      <c r="D1253" s="21" t="s">
        <v>31</v>
      </c>
      <c r="E1253" s="21" t="s">
        <v>32</v>
      </c>
      <c r="F1253" s="16"/>
      <c r="G1253" s="17"/>
      <c r="H1253" s="17">
        <f>SUMIF(Recodificada1!$H$1250:$H$1251,"&gt;0",Recodificada1!$H$1250:$H$1251)+$H$1252</f>
        <v>0</v>
      </c>
      <c r="I1253" s="18"/>
      <c r="J1253" s="19"/>
      <c r="K1253" s="19"/>
    </row>
    <row r="1254" spans="1:11" x14ac:dyDescent="0.25">
      <c r="A1254" s="20" t="s">
        <v>23</v>
      </c>
      <c r="B1254" s="21"/>
      <c r="C1254" s="20"/>
      <c r="D1254" s="21" t="s">
        <v>6</v>
      </c>
      <c r="E1254" s="21" t="s">
        <v>30</v>
      </c>
      <c r="F1254" s="16">
        <f>$F$8</f>
        <v>24.18</v>
      </c>
      <c r="G1254" s="17"/>
      <c r="H1254" s="17">
        <f>+ROUND(H1253*F1254/100,2)</f>
        <v>0</v>
      </c>
      <c r="I1254" s="18"/>
      <c r="J1254" s="19"/>
      <c r="K1254" s="19"/>
    </row>
    <row r="1255" spans="1:11" x14ac:dyDescent="0.25">
      <c r="A1255" s="20" t="s">
        <v>23</v>
      </c>
      <c r="B1255" s="21"/>
      <c r="C1255" s="20"/>
      <c r="D1255" s="21" t="s">
        <v>33</v>
      </c>
      <c r="E1255" s="21" t="s">
        <v>32</v>
      </c>
      <c r="F1255" s="16"/>
      <c r="G1255" s="17"/>
      <c r="H1255" s="17">
        <f>+H1253+H1254</f>
        <v>0</v>
      </c>
      <c r="I1255" s="18"/>
      <c r="J1255" s="19"/>
      <c r="K1255" s="19"/>
    </row>
    <row r="1256" spans="1:11" x14ac:dyDescent="0.25">
      <c r="A1256" s="6" t="s">
        <v>663</v>
      </c>
      <c r="B1256" s="7" t="s">
        <v>664</v>
      </c>
      <c r="C1256" s="6"/>
      <c r="D1256" s="7"/>
      <c r="E1256" s="7" t="s">
        <v>77</v>
      </c>
      <c r="F1256" s="16" t="s">
        <v>20</v>
      </c>
      <c r="G1256" s="17"/>
      <c r="H1256" s="17"/>
      <c r="I1256" s="18" t="s">
        <v>21</v>
      </c>
      <c r="J1256" s="19" t="s">
        <v>37</v>
      </c>
      <c r="K1256" s="19">
        <v>94970</v>
      </c>
    </row>
    <row r="1257" spans="1:11" x14ac:dyDescent="0.25">
      <c r="A1257" s="20" t="s">
        <v>23</v>
      </c>
      <c r="B1257" s="21">
        <v>2</v>
      </c>
      <c r="C1257" s="20" t="s">
        <v>337</v>
      </c>
      <c r="D1257" s="21" t="s">
        <v>338</v>
      </c>
      <c r="E1257" s="21" t="s">
        <v>77</v>
      </c>
      <c r="F1257" s="16">
        <v>0.76090000000000002</v>
      </c>
      <c r="G1257" s="17"/>
      <c r="H1257" s="17">
        <f>+ROUND(F1257*G1257,2)</f>
        <v>0</v>
      </c>
      <c r="I1257" s="18" t="s">
        <v>78</v>
      </c>
      <c r="J1257" s="19" t="s">
        <v>37</v>
      </c>
      <c r="K1257" s="19">
        <v>370</v>
      </c>
    </row>
    <row r="1258" spans="1:11" x14ac:dyDescent="0.25">
      <c r="A1258" s="20" t="s">
        <v>23</v>
      </c>
      <c r="B1258" s="21">
        <v>2</v>
      </c>
      <c r="C1258" s="20" t="s">
        <v>339</v>
      </c>
      <c r="D1258" s="21" t="s">
        <v>340</v>
      </c>
      <c r="E1258" s="21" t="s">
        <v>341</v>
      </c>
      <c r="F1258" s="16">
        <v>325.15890000000002</v>
      </c>
      <c r="G1258" s="17"/>
      <c r="H1258" s="17">
        <f>+ROUND(F1258*G1258,2)</f>
        <v>0</v>
      </c>
      <c r="I1258" s="18" t="s">
        <v>78</v>
      </c>
      <c r="J1258" s="19" t="s">
        <v>37</v>
      </c>
      <c r="K1258" s="19">
        <v>1379</v>
      </c>
    </row>
    <row r="1259" spans="1:11" x14ac:dyDescent="0.25">
      <c r="A1259" s="20" t="s">
        <v>23</v>
      </c>
      <c r="B1259" s="21">
        <v>2</v>
      </c>
      <c r="C1259" s="20" t="s">
        <v>342</v>
      </c>
      <c r="D1259" s="21" t="s">
        <v>343</v>
      </c>
      <c r="E1259" s="21" t="s">
        <v>77</v>
      </c>
      <c r="F1259" s="16">
        <v>0.59119999999999995</v>
      </c>
      <c r="G1259" s="17"/>
      <c r="H1259" s="17">
        <f>+ROUND(F1259*G1259,2)</f>
        <v>0</v>
      </c>
      <c r="I1259" s="18" t="s">
        <v>78</v>
      </c>
      <c r="J1259" s="19" t="s">
        <v>37</v>
      </c>
      <c r="K1259" s="19">
        <v>4721</v>
      </c>
    </row>
    <row r="1260" spans="1:11" x14ac:dyDescent="0.25">
      <c r="A1260" s="20" t="s">
        <v>23</v>
      </c>
      <c r="B1260" s="21" t="s">
        <v>55</v>
      </c>
      <c r="C1260" s="20" t="s">
        <v>344</v>
      </c>
      <c r="D1260" s="21" t="s">
        <v>61</v>
      </c>
      <c r="E1260" s="21" t="s">
        <v>36</v>
      </c>
      <c r="F1260" s="16">
        <v>2.0266999999999999</v>
      </c>
      <c r="G1260" s="17"/>
      <c r="H1260" s="17">
        <f>+ROUND(F1260*G1260,2)</f>
        <v>0</v>
      </c>
      <c r="I1260" s="18" t="s">
        <v>58</v>
      </c>
      <c r="J1260" s="19" t="s">
        <v>37</v>
      </c>
      <c r="K1260" s="19">
        <v>88316</v>
      </c>
    </row>
    <row r="1261" spans="1:11" x14ac:dyDescent="0.25">
      <c r="A1261" s="20" t="s">
        <v>23</v>
      </c>
      <c r="B1261" s="21" t="s">
        <v>55</v>
      </c>
      <c r="C1261" s="20" t="s">
        <v>635</v>
      </c>
      <c r="D1261" s="21" t="s">
        <v>636</v>
      </c>
      <c r="E1261" s="21" t="s">
        <v>36</v>
      </c>
      <c r="F1261" s="16">
        <v>1.2767999999999999</v>
      </c>
      <c r="G1261" s="17"/>
      <c r="H1261" s="17">
        <f>+ROUND(F1261*G1261,2)</f>
        <v>0</v>
      </c>
      <c r="I1261" s="18" t="s">
        <v>58</v>
      </c>
      <c r="J1261" s="19" t="s">
        <v>37</v>
      </c>
      <c r="K1261" s="19">
        <v>88377</v>
      </c>
    </row>
    <row r="1262" spans="1:11" x14ac:dyDescent="0.25">
      <c r="A1262" s="20" t="s">
        <v>23</v>
      </c>
      <c r="B1262" s="21" t="s">
        <v>55</v>
      </c>
      <c r="C1262" s="20" t="s">
        <v>665</v>
      </c>
      <c r="D1262" s="21" t="s">
        <v>666</v>
      </c>
      <c r="E1262" s="21" t="s">
        <v>26</v>
      </c>
      <c r="F1262" s="16">
        <v>0.65720000000000001</v>
      </c>
      <c r="G1262" s="17"/>
      <c r="H1262" s="17">
        <f>+ROUND(F1262*G1262,2)</f>
        <v>0</v>
      </c>
      <c r="I1262" s="18" t="s">
        <v>58</v>
      </c>
      <c r="J1262" s="19" t="s">
        <v>37</v>
      </c>
      <c r="K1262" s="19">
        <v>89225</v>
      </c>
    </row>
    <row r="1263" spans="1:11" x14ac:dyDescent="0.25">
      <c r="A1263" s="20" t="s">
        <v>23</v>
      </c>
      <c r="B1263" s="21" t="s">
        <v>55</v>
      </c>
      <c r="C1263" s="20" t="s">
        <v>667</v>
      </c>
      <c r="D1263" s="21" t="s">
        <v>668</v>
      </c>
      <c r="E1263" s="21" t="s">
        <v>170</v>
      </c>
      <c r="F1263" s="16">
        <v>0.61970000000000003</v>
      </c>
      <c r="G1263" s="17"/>
      <c r="H1263" s="17">
        <f>+ROUND(F1263*G1263,2)</f>
        <v>0</v>
      </c>
      <c r="I1263" s="18" t="s">
        <v>58</v>
      </c>
      <c r="J1263" s="19" t="s">
        <v>37</v>
      </c>
      <c r="K1263" s="19">
        <v>89226</v>
      </c>
    </row>
    <row r="1264" spans="1:11" x14ac:dyDescent="0.25">
      <c r="A1264" s="20" t="s">
        <v>23</v>
      </c>
      <c r="B1264" s="21"/>
      <c r="C1264" s="20"/>
      <c r="D1264" s="21" t="s">
        <v>29</v>
      </c>
      <c r="E1264" s="21" t="s">
        <v>30</v>
      </c>
      <c r="F1264" s="16">
        <f>$H$8</f>
        <v>111.86</v>
      </c>
      <c r="G1264" s="17"/>
      <c r="H1264" s="17">
        <f>ROUND(F1264*G1264/100,2)</f>
        <v>0</v>
      </c>
      <c r="I1264" s="18"/>
      <c r="J1264" s="19"/>
      <c r="K1264" s="19"/>
    </row>
    <row r="1265" spans="1:11" x14ac:dyDescent="0.25">
      <c r="A1265" s="20" t="s">
        <v>23</v>
      </c>
      <c r="B1265" s="21"/>
      <c r="C1265" s="20"/>
      <c r="D1265" s="21" t="s">
        <v>31</v>
      </c>
      <c r="E1265" s="21" t="s">
        <v>32</v>
      </c>
      <c r="F1265" s="16"/>
      <c r="G1265" s="17"/>
      <c r="H1265" s="17">
        <f>SUMIF(Recodificada1!$H$1257:$H$1263,"&gt;0",Recodificada1!$H$1257:$H$1263)+$H$1264</f>
        <v>0</v>
      </c>
      <c r="I1265" s="18"/>
      <c r="J1265" s="19"/>
      <c r="K1265" s="19"/>
    </row>
    <row r="1266" spans="1:11" x14ac:dyDescent="0.25">
      <c r="A1266" s="20" t="s">
        <v>23</v>
      </c>
      <c r="B1266" s="21"/>
      <c r="C1266" s="20"/>
      <c r="D1266" s="21" t="s">
        <v>6</v>
      </c>
      <c r="E1266" s="21" t="s">
        <v>30</v>
      </c>
      <c r="F1266" s="16">
        <f>$F$8</f>
        <v>24.18</v>
      </c>
      <c r="G1266" s="17"/>
      <c r="H1266" s="17">
        <f>+ROUND(H1265*F1266/100,2)</f>
        <v>0</v>
      </c>
      <c r="I1266" s="18"/>
      <c r="J1266" s="19"/>
      <c r="K1266" s="19"/>
    </row>
    <row r="1267" spans="1:11" x14ac:dyDescent="0.25">
      <c r="A1267" s="20" t="s">
        <v>23</v>
      </c>
      <c r="B1267" s="21"/>
      <c r="C1267" s="20"/>
      <c r="D1267" s="21" t="s">
        <v>33</v>
      </c>
      <c r="E1267" s="21" t="s">
        <v>32</v>
      </c>
      <c r="F1267" s="16"/>
      <c r="G1267" s="17"/>
      <c r="H1267" s="17">
        <f>+H1265+H1266</f>
        <v>0</v>
      </c>
      <c r="I1267" s="18"/>
      <c r="J1267" s="19"/>
      <c r="K1267" s="19"/>
    </row>
    <row r="1268" spans="1:11" x14ac:dyDescent="0.25">
      <c r="A1268" s="6" t="s">
        <v>669</v>
      </c>
      <c r="B1268" s="7" t="s">
        <v>666</v>
      </c>
      <c r="C1268" s="6"/>
      <c r="D1268" s="7"/>
      <c r="E1268" s="7" t="s">
        <v>26</v>
      </c>
      <c r="F1268" s="16" t="s">
        <v>20</v>
      </c>
      <c r="G1268" s="17"/>
      <c r="H1268" s="17"/>
      <c r="I1268" s="18" t="s">
        <v>21</v>
      </c>
      <c r="J1268" s="19" t="s">
        <v>37</v>
      </c>
      <c r="K1268" s="19">
        <v>89225</v>
      </c>
    </row>
    <row r="1269" spans="1:11" x14ac:dyDescent="0.25">
      <c r="A1269" s="20" t="s">
        <v>23</v>
      </c>
      <c r="B1269" s="21" t="s">
        <v>55</v>
      </c>
      <c r="C1269" s="20" t="s">
        <v>670</v>
      </c>
      <c r="D1269" s="21" t="s">
        <v>671</v>
      </c>
      <c r="E1269" s="21" t="s">
        <v>36</v>
      </c>
      <c r="F1269" s="16">
        <v>1</v>
      </c>
      <c r="G1269" s="17"/>
      <c r="H1269" s="17">
        <f>+ROUND(F1269*G1269,2)</f>
        <v>0</v>
      </c>
      <c r="I1269" s="18" t="s">
        <v>58</v>
      </c>
      <c r="J1269" s="19" t="s">
        <v>37</v>
      </c>
      <c r="K1269" s="19">
        <v>89221</v>
      </c>
    </row>
    <row r="1270" spans="1:11" x14ac:dyDescent="0.25">
      <c r="A1270" s="20" t="s">
        <v>23</v>
      </c>
      <c r="B1270" s="21" t="s">
        <v>55</v>
      </c>
      <c r="C1270" s="20" t="s">
        <v>672</v>
      </c>
      <c r="D1270" s="21" t="s">
        <v>673</v>
      </c>
      <c r="E1270" s="21" t="s">
        <v>36</v>
      </c>
      <c r="F1270" s="16">
        <v>1</v>
      </c>
      <c r="G1270" s="17"/>
      <c r="H1270" s="17">
        <f>+ROUND(F1270*G1270,2)</f>
        <v>0</v>
      </c>
      <c r="I1270" s="18" t="s">
        <v>58</v>
      </c>
      <c r="J1270" s="19" t="s">
        <v>37</v>
      </c>
      <c r="K1270" s="19">
        <v>89222</v>
      </c>
    </row>
    <row r="1271" spans="1:11" x14ac:dyDescent="0.25">
      <c r="A1271" s="20" t="s">
        <v>23</v>
      </c>
      <c r="B1271" s="21" t="s">
        <v>55</v>
      </c>
      <c r="C1271" s="20" t="s">
        <v>674</v>
      </c>
      <c r="D1271" s="21" t="s">
        <v>675</v>
      </c>
      <c r="E1271" s="21" t="s">
        <v>36</v>
      </c>
      <c r="F1271" s="16">
        <v>1</v>
      </c>
      <c r="G1271" s="17"/>
      <c r="H1271" s="17">
        <f>+ROUND(F1271*G1271,2)</f>
        <v>0</v>
      </c>
      <c r="I1271" s="18" t="s">
        <v>58</v>
      </c>
      <c r="J1271" s="19" t="s">
        <v>37</v>
      </c>
      <c r="K1271" s="19">
        <v>89223</v>
      </c>
    </row>
    <row r="1272" spans="1:11" x14ac:dyDescent="0.25">
      <c r="A1272" s="20" t="s">
        <v>23</v>
      </c>
      <c r="B1272" s="21" t="s">
        <v>55</v>
      </c>
      <c r="C1272" s="20" t="s">
        <v>676</v>
      </c>
      <c r="D1272" s="21" t="s">
        <v>677</v>
      </c>
      <c r="E1272" s="21" t="s">
        <v>36</v>
      </c>
      <c r="F1272" s="16">
        <v>1</v>
      </c>
      <c r="G1272" s="17"/>
      <c r="H1272" s="17">
        <f>+ROUND(F1272*G1272,2)</f>
        <v>0</v>
      </c>
      <c r="I1272" s="18" t="s">
        <v>58</v>
      </c>
      <c r="J1272" s="19" t="s">
        <v>37</v>
      </c>
      <c r="K1272" s="19">
        <v>89224</v>
      </c>
    </row>
    <row r="1273" spans="1:11" x14ac:dyDescent="0.25">
      <c r="A1273" s="20" t="s">
        <v>23</v>
      </c>
      <c r="B1273" s="21"/>
      <c r="C1273" s="20"/>
      <c r="D1273" s="21" t="s">
        <v>29</v>
      </c>
      <c r="E1273" s="21" t="s">
        <v>30</v>
      </c>
      <c r="F1273" s="16">
        <f>$H$8</f>
        <v>111.86</v>
      </c>
      <c r="G1273" s="17"/>
      <c r="H1273" s="17">
        <f>ROUND(F1273*G1273/100,2)</f>
        <v>0</v>
      </c>
      <c r="I1273" s="18"/>
      <c r="J1273" s="19"/>
      <c r="K1273" s="19"/>
    </row>
    <row r="1274" spans="1:11" x14ac:dyDescent="0.25">
      <c r="A1274" s="20" t="s">
        <v>23</v>
      </c>
      <c r="B1274" s="21"/>
      <c r="C1274" s="20"/>
      <c r="D1274" s="21" t="s">
        <v>31</v>
      </c>
      <c r="E1274" s="21" t="s">
        <v>32</v>
      </c>
      <c r="F1274" s="16"/>
      <c r="G1274" s="17"/>
      <c r="H1274" s="17">
        <f>SUMIF(Recodificada1!$H$1269:$H$1272,"&gt;0",Recodificada1!$H$1269:$H$1272)+$H$1273</f>
        <v>0</v>
      </c>
      <c r="I1274" s="18"/>
      <c r="J1274" s="19"/>
      <c r="K1274" s="19"/>
    </row>
    <row r="1275" spans="1:11" x14ac:dyDescent="0.25">
      <c r="A1275" s="20" t="s">
        <v>23</v>
      </c>
      <c r="B1275" s="21"/>
      <c r="C1275" s="20"/>
      <c r="D1275" s="21" t="s">
        <v>6</v>
      </c>
      <c r="E1275" s="21" t="s">
        <v>30</v>
      </c>
      <c r="F1275" s="16">
        <f>$F$8</f>
        <v>24.18</v>
      </c>
      <c r="G1275" s="17"/>
      <c r="H1275" s="17">
        <f>+ROUND(H1274*F1275/100,2)</f>
        <v>0</v>
      </c>
      <c r="I1275" s="18"/>
      <c r="J1275" s="19"/>
      <c r="K1275" s="19"/>
    </row>
    <row r="1276" spans="1:11" x14ac:dyDescent="0.25">
      <c r="A1276" s="20" t="s">
        <v>23</v>
      </c>
      <c r="B1276" s="21"/>
      <c r="C1276" s="20"/>
      <c r="D1276" s="21" t="s">
        <v>33</v>
      </c>
      <c r="E1276" s="21" t="s">
        <v>32</v>
      </c>
      <c r="F1276" s="16"/>
      <c r="G1276" s="17"/>
      <c r="H1276" s="17">
        <f>+H1274+H1275</f>
        <v>0</v>
      </c>
      <c r="I1276" s="18"/>
      <c r="J1276" s="19"/>
      <c r="K1276" s="19"/>
    </row>
    <row r="1277" spans="1:11" x14ac:dyDescent="0.25">
      <c r="A1277" s="6" t="s">
        <v>678</v>
      </c>
      <c r="B1277" s="7" t="s">
        <v>671</v>
      </c>
      <c r="C1277" s="6"/>
      <c r="D1277" s="7"/>
      <c r="E1277" s="7" t="s">
        <v>36</v>
      </c>
      <c r="F1277" s="16" t="s">
        <v>20</v>
      </c>
      <c r="G1277" s="17"/>
      <c r="H1277" s="17"/>
      <c r="I1277" s="18" t="s">
        <v>21</v>
      </c>
      <c r="J1277" s="19" t="s">
        <v>37</v>
      </c>
      <c r="K1277" s="19">
        <v>89221</v>
      </c>
    </row>
    <row r="1278" spans="1:11" x14ac:dyDescent="0.25">
      <c r="A1278" s="20" t="s">
        <v>23</v>
      </c>
      <c r="B1278" s="21">
        <v>3</v>
      </c>
      <c r="C1278" s="20" t="s">
        <v>679</v>
      </c>
      <c r="D1278" s="21" t="s">
        <v>680</v>
      </c>
      <c r="E1278" s="21" t="s">
        <v>197</v>
      </c>
      <c r="F1278" s="16">
        <v>6.3999999999999997E-5</v>
      </c>
      <c r="G1278" s="17"/>
      <c r="H1278" s="17">
        <f>+ROUND(F1278*G1278,2)</f>
        <v>0</v>
      </c>
      <c r="I1278" s="18" t="s">
        <v>27</v>
      </c>
      <c r="J1278" s="19" t="s">
        <v>37</v>
      </c>
      <c r="K1278" s="19">
        <v>36397</v>
      </c>
    </row>
    <row r="1279" spans="1:11" x14ac:dyDescent="0.25">
      <c r="A1279" s="20" t="s">
        <v>23</v>
      </c>
      <c r="B1279" s="21"/>
      <c r="C1279" s="20"/>
      <c r="D1279" s="21" t="s">
        <v>29</v>
      </c>
      <c r="E1279" s="21" t="s">
        <v>30</v>
      </c>
      <c r="F1279" s="16">
        <f>$H$8</f>
        <v>111.86</v>
      </c>
      <c r="G1279" s="17"/>
      <c r="H1279" s="17">
        <f>ROUND(F1279*G1279/100,2)</f>
        <v>0</v>
      </c>
      <c r="I1279" s="18"/>
      <c r="J1279" s="19"/>
      <c r="K1279" s="19"/>
    </row>
    <row r="1280" spans="1:11" x14ac:dyDescent="0.25">
      <c r="A1280" s="20" t="s">
        <v>23</v>
      </c>
      <c r="B1280" s="21"/>
      <c r="C1280" s="20"/>
      <c r="D1280" s="21" t="s">
        <v>31</v>
      </c>
      <c r="E1280" s="21" t="s">
        <v>32</v>
      </c>
      <c r="F1280" s="16"/>
      <c r="G1280" s="17"/>
      <c r="H1280" s="17">
        <f>SUMIF(Recodificada1!$H$1278,"&gt;0",Recodificada1!$H$1278)+$H$1279</f>
        <v>0</v>
      </c>
      <c r="I1280" s="18"/>
      <c r="J1280" s="19"/>
      <c r="K1280" s="19"/>
    </row>
    <row r="1281" spans="1:11" x14ac:dyDescent="0.25">
      <c r="A1281" s="20" t="s">
        <v>23</v>
      </c>
      <c r="B1281" s="21"/>
      <c r="C1281" s="20"/>
      <c r="D1281" s="21" t="s">
        <v>6</v>
      </c>
      <c r="E1281" s="21" t="s">
        <v>30</v>
      </c>
      <c r="F1281" s="16">
        <f>$F$8</f>
        <v>24.18</v>
      </c>
      <c r="G1281" s="17"/>
      <c r="H1281" s="17">
        <f>+ROUND(H1280*F1281/100,2)</f>
        <v>0</v>
      </c>
      <c r="I1281" s="18"/>
      <c r="J1281" s="19"/>
      <c r="K1281" s="19"/>
    </row>
    <row r="1282" spans="1:11" x14ac:dyDescent="0.25">
      <c r="A1282" s="20" t="s">
        <v>23</v>
      </c>
      <c r="B1282" s="21"/>
      <c r="C1282" s="20"/>
      <c r="D1282" s="21" t="s">
        <v>33</v>
      </c>
      <c r="E1282" s="21" t="s">
        <v>32</v>
      </c>
      <c r="F1282" s="16"/>
      <c r="G1282" s="17"/>
      <c r="H1282" s="17">
        <f>+H1280+H1281</f>
        <v>0</v>
      </c>
      <c r="I1282" s="18"/>
      <c r="J1282" s="19"/>
      <c r="K1282" s="19"/>
    </row>
    <row r="1283" spans="1:11" x14ac:dyDescent="0.25">
      <c r="A1283" s="6" t="s">
        <v>681</v>
      </c>
      <c r="B1283" s="7" t="s">
        <v>673</v>
      </c>
      <c r="C1283" s="6"/>
      <c r="D1283" s="7"/>
      <c r="E1283" s="7" t="s">
        <v>36</v>
      </c>
      <c r="F1283" s="16" t="s">
        <v>20</v>
      </c>
      <c r="G1283" s="17"/>
      <c r="H1283" s="17"/>
      <c r="I1283" s="18" t="s">
        <v>21</v>
      </c>
      <c r="J1283" s="19" t="s">
        <v>37</v>
      </c>
      <c r="K1283" s="19">
        <v>89222</v>
      </c>
    </row>
    <row r="1284" spans="1:11" x14ac:dyDescent="0.25">
      <c r="A1284" s="20" t="s">
        <v>23</v>
      </c>
      <c r="B1284" s="21">
        <v>3</v>
      </c>
      <c r="C1284" s="20" t="s">
        <v>679</v>
      </c>
      <c r="D1284" s="21" t="s">
        <v>680</v>
      </c>
      <c r="E1284" s="21" t="s">
        <v>197</v>
      </c>
      <c r="F1284" s="16">
        <v>7.6000000000000001E-6</v>
      </c>
      <c r="G1284" s="17"/>
      <c r="H1284" s="17">
        <f>+ROUND(F1284*G1284,2)</f>
        <v>0</v>
      </c>
      <c r="I1284" s="18" t="s">
        <v>27</v>
      </c>
      <c r="J1284" s="19" t="s">
        <v>37</v>
      </c>
      <c r="K1284" s="19">
        <v>36397</v>
      </c>
    </row>
    <row r="1285" spans="1:11" x14ac:dyDescent="0.25">
      <c r="A1285" s="20" t="s">
        <v>23</v>
      </c>
      <c r="B1285" s="21"/>
      <c r="C1285" s="20"/>
      <c r="D1285" s="21" t="s">
        <v>29</v>
      </c>
      <c r="E1285" s="21" t="s">
        <v>30</v>
      </c>
      <c r="F1285" s="16">
        <f>$H$8</f>
        <v>111.86</v>
      </c>
      <c r="G1285" s="17"/>
      <c r="H1285" s="17">
        <f>ROUND(F1285*G1285/100,2)</f>
        <v>0</v>
      </c>
      <c r="I1285" s="18"/>
      <c r="J1285" s="19"/>
      <c r="K1285" s="19"/>
    </row>
    <row r="1286" spans="1:11" x14ac:dyDescent="0.25">
      <c r="A1286" s="20" t="s">
        <v>23</v>
      </c>
      <c r="B1286" s="21"/>
      <c r="C1286" s="20"/>
      <c r="D1286" s="21" t="s">
        <v>31</v>
      </c>
      <c r="E1286" s="21" t="s">
        <v>32</v>
      </c>
      <c r="F1286" s="16"/>
      <c r="G1286" s="17"/>
      <c r="H1286" s="17">
        <f>SUMIF(Recodificada1!$H$1284,"&gt;0",Recodificada1!$H$1284)+$H$1285</f>
        <v>0</v>
      </c>
      <c r="I1286" s="18"/>
      <c r="J1286" s="19"/>
      <c r="K1286" s="19"/>
    </row>
    <row r="1287" spans="1:11" x14ac:dyDescent="0.25">
      <c r="A1287" s="20" t="s">
        <v>23</v>
      </c>
      <c r="B1287" s="21"/>
      <c r="C1287" s="20"/>
      <c r="D1287" s="21" t="s">
        <v>6</v>
      </c>
      <c r="E1287" s="21" t="s">
        <v>30</v>
      </c>
      <c r="F1287" s="16">
        <f>$F$8</f>
        <v>24.18</v>
      </c>
      <c r="G1287" s="17"/>
      <c r="H1287" s="17">
        <f>+ROUND(H1286*F1287/100,2)</f>
        <v>0</v>
      </c>
      <c r="I1287" s="18"/>
      <c r="J1287" s="19"/>
      <c r="K1287" s="19"/>
    </row>
    <row r="1288" spans="1:11" x14ac:dyDescent="0.25">
      <c r="A1288" s="20" t="s">
        <v>23</v>
      </c>
      <c r="B1288" s="21"/>
      <c r="C1288" s="20"/>
      <c r="D1288" s="21" t="s">
        <v>33</v>
      </c>
      <c r="E1288" s="21" t="s">
        <v>32</v>
      </c>
      <c r="F1288" s="16"/>
      <c r="G1288" s="17"/>
      <c r="H1288" s="17">
        <f>+H1286+H1287</f>
        <v>0</v>
      </c>
      <c r="I1288" s="18"/>
      <c r="J1288" s="19"/>
      <c r="K1288" s="19"/>
    </row>
    <row r="1289" spans="1:11" x14ac:dyDescent="0.25">
      <c r="A1289" s="6" t="s">
        <v>682</v>
      </c>
      <c r="B1289" s="7" t="s">
        <v>675</v>
      </c>
      <c r="C1289" s="6"/>
      <c r="D1289" s="7"/>
      <c r="E1289" s="7" t="s">
        <v>36</v>
      </c>
      <c r="F1289" s="16" t="s">
        <v>20</v>
      </c>
      <c r="G1289" s="17"/>
      <c r="H1289" s="17"/>
      <c r="I1289" s="18" t="s">
        <v>21</v>
      </c>
      <c r="J1289" s="19" t="s">
        <v>37</v>
      </c>
      <c r="K1289" s="19">
        <v>89223</v>
      </c>
    </row>
    <row r="1290" spans="1:11" x14ac:dyDescent="0.25">
      <c r="A1290" s="20" t="s">
        <v>23</v>
      </c>
      <c r="B1290" s="21">
        <v>3</v>
      </c>
      <c r="C1290" s="20" t="s">
        <v>679</v>
      </c>
      <c r="D1290" s="21" t="s">
        <v>680</v>
      </c>
      <c r="E1290" s="21" t="s">
        <v>197</v>
      </c>
      <c r="F1290" s="16">
        <v>6.9999999999999994E-5</v>
      </c>
      <c r="G1290" s="17"/>
      <c r="H1290" s="17">
        <f>+ROUND(F1290*G1290,2)</f>
        <v>0</v>
      </c>
      <c r="I1290" s="18" t="s">
        <v>27</v>
      </c>
      <c r="J1290" s="19" t="s">
        <v>37</v>
      </c>
      <c r="K1290" s="19">
        <v>36397</v>
      </c>
    </row>
    <row r="1291" spans="1:11" x14ac:dyDescent="0.25">
      <c r="A1291" s="20" t="s">
        <v>23</v>
      </c>
      <c r="B1291" s="21"/>
      <c r="C1291" s="20"/>
      <c r="D1291" s="21" t="s">
        <v>29</v>
      </c>
      <c r="E1291" s="21" t="s">
        <v>30</v>
      </c>
      <c r="F1291" s="16">
        <f>$H$8</f>
        <v>111.86</v>
      </c>
      <c r="G1291" s="17"/>
      <c r="H1291" s="17">
        <f>ROUND(F1291*G1291/100,2)</f>
        <v>0</v>
      </c>
      <c r="I1291" s="18"/>
      <c r="J1291" s="19"/>
      <c r="K1291" s="19"/>
    </row>
    <row r="1292" spans="1:11" x14ac:dyDescent="0.25">
      <c r="A1292" s="20" t="s">
        <v>23</v>
      </c>
      <c r="B1292" s="21"/>
      <c r="C1292" s="20"/>
      <c r="D1292" s="21" t="s">
        <v>31</v>
      </c>
      <c r="E1292" s="21" t="s">
        <v>32</v>
      </c>
      <c r="F1292" s="16"/>
      <c r="G1292" s="17"/>
      <c r="H1292" s="17">
        <f>SUMIF(Recodificada1!$H$1290,"&gt;0",Recodificada1!$H$1290)+$H$1291</f>
        <v>0</v>
      </c>
      <c r="I1292" s="18"/>
      <c r="J1292" s="19"/>
      <c r="K1292" s="19"/>
    </row>
    <row r="1293" spans="1:11" x14ac:dyDescent="0.25">
      <c r="A1293" s="20" t="s">
        <v>23</v>
      </c>
      <c r="B1293" s="21"/>
      <c r="C1293" s="20"/>
      <c r="D1293" s="21" t="s">
        <v>6</v>
      </c>
      <c r="E1293" s="21" t="s">
        <v>30</v>
      </c>
      <c r="F1293" s="16">
        <f>$F$8</f>
        <v>24.18</v>
      </c>
      <c r="G1293" s="17"/>
      <c r="H1293" s="17">
        <f>+ROUND(H1292*F1293/100,2)</f>
        <v>0</v>
      </c>
      <c r="I1293" s="18"/>
      <c r="J1293" s="19"/>
      <c r="K1293" s="19"/>
    </row>
    <row r="1294" spans="1:11" x14ac:dyDescent="0.25">
      <c r="A1294" s="20" t="s">
        <v>23</v>
      </c>
      <c r="B1294" s="21"/>
      <c r="C1294" s="20"/>
      <c r="D1294" s="21" t="s">
        <v>33</v>
      </c>
      <c r="E1294" s="21" t="s">
        <v>32</v>
      </c>
      <c r="F1294" s="16"/>
      <c r="G1294" s="17"/>
      <c r="H1294" s="17">
        <f>+H1292+H1293</f>
        <v>0</v>
      </c>
      <c r="I1294" s="18"/>
      <c r="J1294" s="19"/>
      <c r="K1294" s="19"/>
    </row>
    <row r="1295" spans="1:11" x14ac:dyDescent="0.25">
      <c r="A1295" s="6" t="s">
        <v>683</v>
      </c>
      <c r="B1295" s="7" t="s">
        <v>677</v>
      </c>
      <c r="C1295" s="6"/>
      <c r="D1295" s="7"/>
      <c r="E1295" s="7" t="s">
        <v>36</v>
      </c>
      <c r="F1295" s="16" t="s">
        <v>20</v>
      </c>
      <c r="G1295" s="17"/>
      <c r="H1295" s="17"/>
      <c r="I1295" s="18" t="s">
        <v>21</v>
      </c>
      <c r="J1295" s="19" t="s">
        <v>37</v>
      </c>
      <c r="K1295" s="19">
        <v>89224</v>
      </c>
    </row>
    <row r="1296" spans="1:11" x14ac:dyDescent="0.25">
      <c r="A1296" s="20" t="s">
        <v>23</v>
      </c>
      <c r="B1296" s="21">
        <v>4</v>
      </c>
      <c r="C1296" s="20" t="s">
        <v>331</v>
      </c>
      <c r="D1296" s="21" t="s">
        <v>332</v>
      </c>
      <c r="E1296" s="21" t="s">
        <v>83</v>
      </c>
      <c r="F1296" s="16">
        <v>2.5</v>
      </c>
      <c r="G1296" s="17"/>
      <c r="H1296" s="17">
        <f>+ROUND(F1296*G1296,2)</f>
        <v>0</v>
      </c>
      <c r="I1296" s="18" t="s">
        <v>48</v>
      </c>
      <c r="J1296" s="19" t="s">
        <v>37</v>
      </c>
      <c r="K1296" s="19">
        <v>2705</v>
      </c>
    </row>
    <row r="1297" spans="1:11" x14ac:dyDescent="0.25">
      <c r="A1297" s="20" t="s">
        <v>23</v>
      </c>
      <c r="B1297" s="21"/>
      <c r="C1297" s="20"/>
      <c r="D1297" s="21" t="s">
        <v>29</v>
      </c>
      <c r="E1297" s="21" t="s">
        <v>30</v>
      </c>
      <c r="F1297" s="16">
        <f>$H$8</f>
        <v>111.86</v>
      </c>
      <c r="G1297" s="17"/>
      <c r="H1297" s="17">
        <f>ROUND(F1297*G1297/100,2)</f>
        <v>0</v>
      </c>
      <c r="I1297" s="18"/>
      <c r="J1297" s="19"/>
      <c r="K1297" s="19"/>
    </row>
    <row r="1298" spans="1:11" x14ac:dyDescent="0.25">
      <c r="A1298" s="20" t="s">
        <v>23</v>
      </c>
      <c r="B1298" s="21"/>
      <c r="C1298" s="20"/>
      <c r="D1298" s="21" t="s">
        <v>31</v>
      </c>
      <c r="E1298" s="21" t="s">
        <v>32</v>
      </c>
      <c r="F1298" s="16"/>
      <c r="G1298" s="17"/>
      <c r="H1298" s="17">
        <f>SUMIF(Recodificada1!$H$1296,"&gt;0",Recodificada1!$H$1296)+$H$1297</f>
        <v>0</v>
      </c>
      <c r="I1298" s="18"/>
      <c r="J1298" s="19"/>
      <c r="K1298" s="19"/>
    </row>
    <row r="1299" spans="1:11" x14ac:dyDescent="0.25">
      <c r="A1299" s="20" t="s">
        <v>23</v>
      </c>
      <c r="B1299" s="21"/>
      <c r="C1299" s="20"/>
      <c r="D1299" s="21" t="s">
        <v>6</v>
      </c>
      <c r="E1299" s="21" t="s">
        <v>30</v>
      </c>
      <c r="F1299" s="16">
        <f>$F$8</f>
        <v>24.18</v>
      </c>
      <c r="G1299" s="17"/>
      <c r="H1299" s="17">
        <f>+ROUND(H1298*F1299/100,2)</f>
        <v>0</v>
      </c>
      <c r="I1299" s="18"/>
      <c r="J1299" s="19"/>
      <c r="K1299" s="19"/>
    </row>
    <row r="1300" spans="1:11" x14ac:dyDescent="0.25">
      <c r="A1300" s="20" t="s">
        <v>23</v>
      </c>
      <c r="B1300" s="21"/>
      <c r="C1300" s="20"/>
      <c r="D1300" s="21" t="s">
        <v>33</v>
      </c>
      <c r="E1300" s="21" t="s">
        <v>32</v>
      </c>
      <c r="F1300" s="16"/>
      <c r="G1300" s="17"/>
      <c r="H1300" s="17">
        <f>+H1298+H1299</f>
        <v>0</v>
      </c>
      <c r="I1300" s="18"/>
      <c r="J1300" s="19"/>
      <c r="K1300" s="19"/>
    </row>
    <row r="1301" spans="1:11" x14ac:dyDescent="0.25">
      <c r="A1301" s="6" t="s">
        <v>684</v>
      </c>
      <c r="B1301" s="7" t="s">
        <v>668</v>
      </c>
      <c r="C1301" s="6"/>
      <c r="D1301" s="7"/>
      <c r="E1301" s="7" t="s">
        <v>170</v>
      </c>
      <c r="F1301" s="16" t="s">
        <v>20</v>
      </c>
      <c r="G1301" s="17"/>
      <c r="H1301" s="17"/>
      <c r="I1301" s="18" t="s">
        <v>21</v>
      </c>
      <c r="J1301" s="19" t="s">
        <v>37</v>
      </c>
      <c r="K1301" s="19">
        <v>89226</v>
      </c>
    </row>
    <row r="1302" spans="1:11" x14ac:dyDescent="0.25">
      <c r="A1302" s="20" t="s">
        <v>23</v>
      </c>
      <c r="B1302" s="21" t="s">
        <v>55</v>
      </c>
      <c r="C1302" s="20" t="s">
        <v>670</v>
      </c>
      <c r="D1302" s="21" t="s">
        <v>671</v>
      </c>
      <c r="E1302" s="21" t="s">
        <v>36</v>
      </c>
      <c r="F1302" s="16">
        <v>1</v>
      </c>
      <c r="G1302" s="17"/>
      <c r="H1302" s="17">
        <f>+ROUND(F1302*G1302,2)</f>
        <v>0</v>
      </c>
      <c r="I1302" s="18" t="s">
        <v>58</v>
      </c>
      <c r="J1302" s="19" t="s">
        <v>37</v>
      </c>
      <c r="K1302" s="19">
        <v>89221</v>
      </c>
    </row>
    <row r="1303" spans="1:11" x14ac:dyDescent="0.25">
      <c r="A1303" s="20" t="s">
        <v>23</v>
      </c>
      <c r="B1303" s="21" t="s">
        <v>55</v>
      </c>
      <c r="C1303" s="20" t="s">
        <v>672</v>
      </c>
      <c r="D1303" s="21" t="s">
        <v>673</v>
      </c>
      <c r="E1303" s="21" t="s">
        <v>36</v>
      </c>
      <c r="F1303" s="16">
        <v>1</v>
      </c>
      <c r="G1303" s="17"/>
      <c r="H1303" s="17">
        <f>+ROUND(F1303*G1303,2)</f>
        <v>0</v>
      </c>
      <c r="I1303" s="18" t="s">
        <v>58</v>
      </c>
      <c r="J1303" s="19" t="s">
        <v>37</v>
      </c>
      <c r="K1303" s="19">
        <v>89222</v>
      </c>
    </row>
    <row r="1304" spans="1:11" x14ac:dyDescent="0.25">
      <c r="A1304" s="20" t="s">
        <v>23</v>
      </c>
      <c r="B1304" s="21"/>
      <c r="C1304" s="20"/>
      <c r="D1304" s="21" t="s">
        <v>29</v>
      </c>
      <c r="E1304" s="21" t="s">
        <v>30</v>
      </c>
      <c r="F1304" s="16">
        <f>$H$8</f>
        <v>111.86</v>
      </c>
      <c r="G1304" s="17"/>
      <c r="H1304" s="17">
        <f>ROUND(F1304*G1304/100,2)</f>
        <v>0</v>
      </c>
      <c r="I1304" s="18"/>
      <c r="J1304" s="19"/>
      <c r="K1304" s="19"/>
    </row>
    <row r="1305" spans="1:11" x14ac:dyDescent="0.25">
      <c r="A1305" s="20" t="s">
        <v>23</v>
      </c>
      <c r="B1305" s="21"/>
      <c r="C1305" s="20"/>
      <c r="D1305" s="21" t="s">
        <v>31</v>
      </c>
      <c r="E1305" s="21" t="s">
        <v>32</v>
      </c>
      <c r="F1305" s="16"/>
      <c r="G1305" s="17"/>
      <c r="H1305" s="17">
        <f>SUMIF(Recodificada1!$H$1302:$H$1303,"&gt;0",Recodificada1!$H$1302:$H$1303)+$H$1304</f>
        <v>0</v>
      </c>
      <c r="I1305" s="18"/>
      <c r="J1305" s="19"/>
      <c r="K1305" s="19"/>
    </row>
    <row r="1306" spans="1:11" x14ac:dyDescent="0.25">
      <c r="A1306" s="20" t="s">
        <v>23</v>
      </c>
      <c r="B1306" s="21"/>
      <c r="C1306" s="20"/>
      <c r="D1306" s="21" t="s">
        <v>6</v>
      </c>
      <c r="E1306" s="21" t="s">
        <v>30</v>
      </c>
      <c r="F1306" s="16">
        <f>$F$8</f>
        <v>24.18</v>
      </c>
      <c r="G1306" s="17"/>
      <c r="H1306" s="17">
        <f>+ROUND(H1305*F1306/100,2)</f>
        <v>0</v>
      </c>
      <c r="I1306" s="18"/>
      <c r="J1306" s="19"/>
      <c r="K1306" s="19"/>
    </row>
    <row r="1307" spans="1:11" x14ac:dyDescent="0.25">
      <c r="A1307" s="20" t="s">
        <v>23</v>
      </c>
      <c r="B1307" s="21"/>
      <c r="C1307" s="20"/>
      <c r="D1307" s="21" t="s">
        <v>33</v>
      </c>
      <c r="E1307" s="21" t="s">
        <v>32</v>
      </c>
      <c r="F1307" s="16"/>
      <c r="G1307" s="17"/>
      <c r="H1307" s="17">
        <f>+H1305+H1306</f>
        <v>0</v>
      </c>
      <c r="I1307" s="18"/>
      <c r="J1307" s="19"/>
      <c r="K1307" s="19"/>
    </row>
    <row r="1308" spans="1:11" x14ac:dyDescent="0.25">
      <c r="A1308" s="6" t="s">
        <v>685</v>
      </c>
      <c r="B1308" s="7" t="s">
        <v>686</v>
      </c>
      <c r="C1308" s="6"/>
      <c r="D1308" s="7"/>
      <c r="E1308" s="7" t="s">
        <v>77</v>
      </c>
      <c r="F1308" s="16" t="s">
        <v>20</v>
      </c>
      <c r="G1308" s="17"/>
      <c r="H1308" s="17"/>
      <c r="I1308" s="18" t="s">
        <v>21</v>
      </c>
      <c r="J1308" s="19" t="s">
        <v>37</v>
      </c>
      <c r="K1308" s="19">
        <v>97736</v>
      </c>
    </row>
    <row r="1309" spans="1:11" x14ac:dyDescent="0.25">
      <c r="A1309" s="20" t="s">
        <v>23</v>
      </c>
      <c r="B1309" s="21">
        <v>2</v>
      </c>
      <c r="C1309" s="20" t="s">
        <v>687</v>
      </c>
      <c r="D1309" s="21" t="s">
        <v>688</v>
      </c>
      <c r="E1309" s="21" t="s">
        <v>597</v>
      </c>
      <c r="F1309" s="16">
        <v>0.75829999999999997</v>
      </c>
      <c r="G1309" s="17"/>
      <c r="H1309" s="17">
        <f>+ROUND(F1309*G1309,2)</f>
        <v>0</v>
      </c>
      <c r="I1309" s="18" t="s">
        <v>78</v>
      </c>
      <c r="J1309" s="19" t="s">
        <v>37</v>
      </c>
      <c r="K1309" s="19">
        <v>1358</v>
      </c>
    </row>
    <row r="1310" spans="1:11" x14ac:dyDescent="0.25">
      <c r="A1310" s="20" t="s">
        <v>23</v>
      </c>
      <c r="B1310" s="21">
        <v>2</v>
      </c>
      <c r="C1310" s="20" t="s">
        <v>556</v>
      </c>
      <c r="D1310" s="21" t="s">
        <v>557</v>
      </c>
      <c r="E1310" s="21" t="s">
        <v>204</v>
      </c>
      <c r="F1310" s="16">
        <v>3.3399999999999999E-2</v>
      </c>
      <c r="G1310" s="17"/>
      <c r="H1310" s="17">
        <f>+ROUND(F1310*G1310,2)</f>
        <v>0</v>
      </c>
      <c r="I1310" s="18" t="s">
        <v>78</v>
      </c>
      <c r="J1310" s="19" t="s">
        <v>37</v>
      </c>
      <c r="K1310" s="19">
        <v>2692</v>
      </c>
    </row>
    <row r="1311" spans="1:11" x14ac:dyDescent="0.25">
      <c r="A1311" s="20" t="s">
        <v>23</v>
      </c>
      <c r="B1311" s="21">
        <v>2</v>
      </c>
      <c r="C1311" s="20" t="s">
        <v>689</v>
      </c>
      <c r="D1311" s="21" t="s">
        <v>690</v>
      </c>
      <c r="E1311" s="21" t="s">
        <v>480</v>
      </c>
      <c r="F1311" s="16">
        <v>2.8315999999999999</v>
      </c>
      <c r="G1311" s="17"/>
      <c r="H1311" s="17">
        <f>+ROUND(F1311*G1311,2)</f>
        <v>0</v>
      </c>
      <c r="I1311" s="18" t="s">
        <v>78</v>
      </c>
      <c r="J1311" s="19" t="s">
        <v>37</v>
      </c>
      <c r="K1311" s="19">
        <v>4517</v>
      </c>
    </row>
    <row r="1312" spans="1:11" x14ac:dyDescent="0.25">
      <c r="A1312" s="20" t="s">
        <v>23</v>
      </c>
      <c r="B1312" s="21">
        <v>2</v>
      </c>
      <c r="C1312" s="20" t="s">
        <v>691</v>
      </c>
      <c r="D1312" s="21" t="s">
        <v>692</v>
      </c>
      <c r="E1312" s="21" t="s">
        <v>341</v>
      </c>
      <c r="F1312" s="16">
        <v>6.0100000000000001E-2</v>
      </c>
      <c r="G1312" s="17"/>
      <c r="H1312" s="17">
        <f>+ROUND(F1312*G1312,2)</f>
        <v>0</v>
      </c>
      <c r="I1312" s="18" t="s">
        <v>78</v>
      </c>
      <c r="J1312" s="19" t="s">
        <v>37</v>
      </c>
      <c r="K1312" s="19">
        <v>20247</v>
      </c>
    </row>
    <row r="1313" spans="1:11" x14ac:dyDescent="0.25">
      <c r="A1313" s="20" t="s">
        <v>23</v>
      </c>
      <c r="B1313" s="21">
        <v>2</v>
      </c>
      <c r="C1313" s="20" t="s">
        <v>693</v>
      </c>
      <c r="D1313" s="21" t="s">
        <v>694</v>
      </c>
      <c r="E1313" s="21" t="s">
        <v>77</v>
      </c>
      <c r="F1313" s="16">
        <v>0.18540000000000001</v>
      </c>
      <c r="G1313" s="17"/>
      <c r="H1313" s="17">
        <f>+ROUND(F1313*G1313,2)</f>
        <v>0</v>
      </c>
      <c r="I1313" s="18" t="s">
        <v>78</v>
      </c>
      <c r="J1313" s="19" t="s">
        <v>37</v>
      </c>
      <c r="K1313" s="19">
        <v>39995</v>
      </c>
    </row>
    <row r="1314" spans="1:11" x14ac:dyDescent="0.25">
      <c r="A1314" s="20" t="s">
        <v>23</v>
      </c>
      <c r="B1314" s="21" t="s">
        <v>55</v>
      </c>
      <c r="C1314" s="20" t="s">
        <v>485</v>
      </c>
      <c r="D1314" s="21" t="s">
        <v>301</v>
      </c>
      <c r="E1314" s="21" t="s">
        <v>36</v>
      </c>
      <c r="F1314" s="16">
        <v>0.1865</v>
      </c>
      <c r="G1314" s="17"/>
      <c r="H1314" s="17">
        <f t="shared" ref="H1314:H1323" si="6">+ROUND(F1314*G1314,2)</f>
        <v>0</v>
      </c>
      <c r="I1314" s="18" t="s">
        <v>58</v>
      </c>
      <c r="J1314" s="19" t="s">
        <v>37</v>
      </c>
      <c r="K1314" s="19">
        <v>88239</v>
      </c>
    </row>
    <row r="1315" spans="1:11" x14ac:dyDescent="0.25">
      <c r="A1315" s="20" t="s">
        <v>23</v>
      </c>
      <c r="B1315" s="21" t="s">
        <v>55</v>
      </c>
      <c r="C1315" s="20" t="s">
        <v>695</v>
      </c>
      <c r="D1315" s="21" t="s">
        <v>696</v>
      </c>
      <c r="E1315" s="21" t="s">
        <v>36</v>
      </c>
      <c r="F1315" s="16">
        <v>0.93259999999999998</v>
      </c>
      <c r="G1315" s="17"/>
      <c r="H1315" s="17">
        <f t="shared" si="6"/>
        <v>0</v>
      </c>
      <c r="I1315" s="18" t="s">
        <v>58</v>
      </c>
      <c r="J1315" s="19" t="s">
        <v>37</v>
      </c>
      <c r="K1315" s="19">
        <v>88261</v>
      </c>
    </row>
    <row r="1316" spans="1:11" x14ac:dyDescent="0.25">
      <c r="A1316" s="20" t="s">
        <v>23</v>
      </c>
      <c r="B1316" s="21" t="s">
        <v>55</v>
      </c>
      <c r="C1316" s="20" t="s">
        <v>450</v>
      </c>
      <c r="D1316" s="21" t="s">
        <v>451</v>
      </c>
      <c r="E1316" s="21" t="s">
        <v>36</v>
      </c>
      <c r="F1316" s="16">
        <v>6.7480000000000002</v>
      </c>
      <c r="G1316" s="17"/>
      <c r="H1316" s="17">
        <f t="shared" si="6"/>
        <v>0</v>
      </c>
      <c r="I1316" s="18" t="s">
        <v>58</v>
      </c>
      <c r="J1316" s="19" t="s">
        <v>37</v>
      </c>
      <c r="K1316" s="19">
        <v>88309</v>
      </c>
    </row>
    <row r="1317" spans="1:11" x14ac:dyDescent="0.25">
      <c r="A1317" s="20" t="s">
        <v>23</v>
      </c>
      <c r="B1317" s="21" t="s">
        <v>55</v>
      </c>
      <c r="C1317" s="20" t="s">
        <v>344</v>
      </c>
      <c r="D1317" s="21" t="s">
        <v>61</v>
      </c>
      <c r="E1317" s="21" t="s">
        <v>36</v>
      </c>
      <c r="F1317" s="16">
        <v>6.7480000000000002</v>
      </c>
      <c r="G1317" s="17"/>
      <c r="H1317" s="17">
        <f t="shared" si="6"/>
        <v>0</v>
      </c>
      <c r="I1317" s="18" t="s">
        <v>58</v>
      </c>
      <c r="J1317" s="19" t="s">
        <v>37</v>
      </c>
      <c r="K1317" s="19">
        <v>88316</v>
      </c>
    </row>
    <row r="1318" spans="1:11" x14ac:dyDescent="0.25">
      <c r="A1318" s="20" t="s">
        <v>23</v>
      </c>
      <c r="B1318" s="21" t="s">
        <v>55</v>
      </c>
      <c r="C1318" s="20" t="s">
        <v>452</v>
      </c>
      <c r="D1318" s="21" t="s">
        <v>453</v>
      </c>
      <c r="E1318" s="21" t="s">
        <v>26</v>
      </c>
      <c r="F1318" s="16">
        <v>0.86770000000000003</v>
      </c>
      <c r="G1318" s="17"/>
      <c r="H1318" s="17">
        <f t="shared" si="6"/>
        <v>0</v>
      </c>
      <c r="I1318" s="18" t="s">
        <v>58</v>
      </c>
      <c r="J1318" s="19" t="s">
        <v>37</v>
      </c>
      <c r="K1318" s="19">
        <v>90586</v>
      </c>
    </row>
    <row r="1319" spans="1:11" x14ac:dyDescent="0.25">
      <c r="A1319" s="20" t="s">
        <v>23</v>
      </c>
      <c r="B1319" s="21" t="s">
        <v>55</v>
      </c>
      <c r="C1319" s="20" t="s">
        <v>454</v>
      </c>
      <c r="D1319" s="21" t="s">
        <v>455</v>
      </c>
      <c r="E1319" s="21" t="s">
        <v>170</v>
      </c>
      <c r="F1319" s="16">
        <v>2.3860000000000001</v>
      </c>
      <c r="G1319" s="17"/>
      <c r="H1319" s="17">
        <f t="shared" si="6"/>
        <v>0</v>
      </c>
      <c r="I1319" s="18" t="s">
        <v>58</v>
      </c>
      <c r="J1319" s="19" t="s">
        <v>37</v>
      </c>
      <c r="K1319" s="19">
        <v>90587</v>
      </c>
    </row>
    <row r="1320" spans="1:11" x14ac:dyDescent="0.25">
      <c r="A1320" s="20" t="s">
        <v>23</v>
      </c>
      <c r="B1320" s="21" t="s">
        <v>55</v>
      </c>
      <c r="C1320" s="20" t="s">
        <v>486</v>
      </c>
      <c r="D1320" s="21" t="s">
        <v>308</v>
      </c>
      <c r="E1320" s="21" t="s">
        <v>26</v>
      </c>
      <c r="F1320" s="16">
        <v>8.9399999999999993E-2</v>
      </c>
      <c r="G1320" s="17"/>
      <c r="H1320" s="17">
        <f t="shared" si="6"/>
        <v>0</v>
      </c>
      <c r="I1320" s="18" t="s">
        <v>58</v>
      </c>
      <c r="J1320" s="19" t="s">
        <v>37</v>
      </c>
      <c r="K1320" s="19">
        <v>91692</v>
      </c>
    </row>
    <row r="1321" spans="1:11" x14ac:dyDescent="0.25">
      <c r="A1321" s="20" t="s">
        <v>23</v>
      </c>
      <c r="B1321" s="21" t="s">
        <v>55</v>
      </c>
      <c r="C1321" s="20" t="s">
        <v>487</v>
      </c>
      <c r="D1321" s="21" t="s">
        <v>334</v>
      </c>
      <c r="E1321" s="21" t="s">
        <v>170</v>
      </c>
      <c r="F1321" s="16">
        <v>9.7100000000000006E-2</v>
      </c>
      <c r="G1321" s="17"/>
      <c r="H1321" s="17">
        <f t="shared" si="6"/>
        <v>0</v>
      </c>
      <c r="I1321" s="18" t="s">
        <v>58</v>
      </c>
      <c r="J1321" s="19" t="s">
        <v>37</v>
      </c>
      <c r="K1321" s="19">
        <v>91693</v>
      </c>
    </row>
    <row r="1322" spans="1:11" x14ac:dyDescent="0.25">
      <c r="A1322" s="20" t="s">
        <v>23</v>
      </c>
      <c r="B1322" s="21" t="s">
        <v>55</v>
      </c>
      <c r="C1322" s="20" t="s">
        <v>697</v>
      </c>
      <c r="D1322" s="21" t="s">
        <v>698</v>
      </c>
      <c r="E1322" s="21" t="s">
        <v>341</v>
      </c>
      <c r="F1322" s="16">
        <v>31.7318</v>
      </c>
      <c r="G1322" s="17"/>
      <c r="H1322" s="17">
        <f t="shared" si="6"/>
        <v>0</v>
      </c>
      <c r="I1322" s="18" t="s">
        <v>58</v>
      </c>
      <c r="J1322" s="19" t="s">
        <v>37</v>
      </c>
      <c r="K1322" s="19">
        <v>92784</v>
      </c>
    </row>
    <row r="1323" spans="1:11" x14ac:dyDescent="0.25">
      <c r="A1323" s="20" t="s">
        <v>23</v>
      </c>
      <c r="B1323" s="21" t="s">
        <v>55</v>
      </c>
      <c r="C1323" s="20" t="s">
        <v>699</v>
      </c>
      <c r="D1323" s="21" t="s">
        <v>700</v>
      </c>
      <c r="E1323" s="21" t="s">
        <v>77</v>
      </c>
      <c r="F1323" s="16">
        <v>1.103</v>
      </c>
      <c r="G1323" s="17"/>
      <c r="H1323" s="17">
        <f t="shared" si="6"/>
        <v>0</v>
      </c>
      <c r="I1323" s="18" t="s">
        <v>58</v>
      </c>
      <c r="J1323" s="19" t="s">
        <v>37</v>
      </c>
      <c r="K1323" s="19">
        <v>94972</v>
      </c>
    </row>
    <row r="1324" spans="1:11" x14ac:dyDescent="0.25">
      <c r="A1324" s="20" t="s">
        <v>23</v>
      </c>
      <c r="B1324" s="21"/>
      <c r="C1324" s="20"/>
      <c r="D1324" s="21" t="s">
        <v>29</v>
      </c>
      <c r="E1324" s="21" t="s">
        <v>30</v>
      </c>
      <c r="F1324" s="16">
        <f>$H$8</f>
        <v>111.86</v>
      </c>
      <c r="G1324" s="17"/>
      <c r="H1324" s="17">
        <f>ROUND(F1324*G1324/100,2)</f>
        <v>0</v>
      </c>
      <c r="I1324" s="18"/>
      <c r="J1324" s="19"/>
      <c r="K1324" s="19"/>
    </row>
    <row r="1325" spans="1:11" x14ac:dyDescent="0.25">
      <c r="A1325" s="20" t="s">
        <v>23</v>
      </c>
      <c r="B1325" s="21"/>
      <c r="C1325" s="20"/>
      <c r="D1325" s="21" t="s">
        <v>31</v>
      </c>
      <c r="E1325" s="21" t="s">
        <v>32</v>
      </c>
      <c r="F1325" s="16"/>
      <c r="G1325" s="17"/>
      <c r="H1325" s="17">
        <f>SUMIF(Recodificada1!$H$1309:$H$1323,"&gt;0",Recodificada1!$H$1309:$H$1323)+$H$1324</f>
        <v>0</v>
      </c>
      <c r="I1325" s="18"/>
      <c r="J1325" s="19"/>
      <c r="K1325" s="19"/>
    </row>
    <row r="1326" spans="1:11" x14ac:dyDescent="0.25">
      <c r="A1326" s="20" t="s">
        <v>23</v>
      </c>
      <c r="B1326" s="21"/>
      <c r="C1326" s="20"/>
      <c r="D1326" s="21" t="s">
        <v>6</v>
      </c>
      <c r="E1326" s="21" t="s">
        <v>30</v>
      </c>
      <c r="F1326" s="16">
        <f>$F$8</f>
        <v>24.18</v>
      </c>
      <c r="G1326" s="17"/>
      <c r="H1326" s="17">
        <f>+ROUND(H1325*F1326/100,2)</f>
        <v>0</v>
      </c>
      <c r="I1326" s="18"/>
      <c r="J1326" s="19"/>
      <c r="K1326" s="19"/>
    </row>
    <row r="1327" spans="1:11" x14ac:dyDescent="0.25">
      <c r="A1327" s="20" t="s">
        <v>23</v>
      </c>
      <c r="B1327" s="21"/>
      <c r="C1327" s="20"/>
      <c r="D1327" s="21" t="s">
        <v>33</v>
      </c>
      <c r="E1327" s="21" t="s">
        <v>32</v>
      </c>
      <c r="F1327" s="16"/>
      <c r="G1327" s="17"/>
      <c r="H1327" s="17">
        <f>+H1325+H1326</f>
        <v>0</v>
      </c>
      <c r="I1327" s="18"/>
      <c r="J1327" s="19"/>
      <c r="K1327" s="19"/>
    </row>
    <row r="1328" spans="1:11" x14ac:dyDescent="0.25">
      <c r="A1328" s="6" t="s">
        <v>701</v>
      </c>
      <c r="B1328" s="7" t="s">
        <v>696</v>
      </c>
      <c r="C1328" s="6"/>
      <c r="D1328" s="7"/>
      <c r="E1328" s="7" t="s">
        <v>36</v>
      </c>
      <c r="F1328" s="16" t="s">
        <v>20</v>
      </c>
      <c r="G1328" s="17"/>
      <c r="H1328" s="17"/>
      <c r="I1328" s="18" t="s">
        <v>21</v>
      </c>
      <c r="J1328" s="19" t="s">
        <v>37</v>
      </c>
      <c r="K1328" s="19">
        <v>88261</v>
      </c>
    </row>
    <row r="1329" spans="1:11" x14ac:dyDescent="0.25">
      <c r="A1329" s="20" t="s">
        <v>23</v>
      </c>
      <c r="B1329" s="21">
        <v>1</v>
      </c>
      <c r="C1329" s="20" t="s">
        <v>702</v>
      </c>
      <c r="D1329" s="21" t="s">
        <v>703</v>
      </c>
      <c r="E1329" s="21" t="s">
        <v>36</v>
      </c>
      <c r="F1329" s="16">
        <v>1</v>
      </c>
      <c r="G1329" s="17"/>
      <c r="H1329" s="17">
        <f>+ROUND(F1329*G1329,2)</f>
        <v>0</v>
      </c>
      <c r="I1329" s="18" t="s">
        <v>40</v>
      </c>
      <c r="J1329" s="19" t="s">
        <v>37</v>
      </c>
      <c r="K1329" s="19">
        <v>1214</v>
      </c>
    </row>
    <row r="1330" spans="1:11" x14ac:dyDescent="0.25">
      <c r="A1330" s="20" t="s">
        <v>23</v>
      </c>
      <c r="B1330" s="21">
        <v>5</v>
      </c>
      <c r="C1330" s="20" t="s">
        <v>41</v>
      </c>
      <c r="D1330" s="21" t="s">
        <v>42</v>
      </c>
      <c r="E1330" s="21" t="s">
        <v>36</v>
      </c>
      <c r="F1330" s="16">
        <v>1</v>
      </c>
      <c r="G1330" s="17"/>
      <c r="H1330" s="17">
        <f>+ROUND(F1330*G1330,2)</f>
        <v>0</v>
      </c>
      <c r="I1330" s="18" t="s">
        <v>43</v>
      </c>
      <c r="J1330" s="19" t="s">
        <v>37</v>
      </c>
      <c r="K1330" s="19">
        <v>43459</v>
      </c>
    </row>
    <row r="1331" spans="1:11" x14ac:dyDescent="0.25">
      <c r="A1331" s="20" t="s">
        <v>23</v>
      </c>
      <c r="B1331" s="21">
        <v>5</v>
      </c>
      <c r="C1331" s="20" t="s">
        <v>44</v>
      </c>
      <c r="D1331" s="21" t="s">
        <v>45</v>
      </c>
      <c r="E1331" s="21" t="s">
        <v>36</v>
      </c>
      <c r="F1331" s="16">
        <v>1</v>
      </c>
      <c r="G1331" s="17"/>
      <c r="H1331" s="17">
        <f>+ROUND(F1331*G1331,2)</f>
        <v>0</v>
      </c>
      <c r="I1331" s="18" t="s">
        <v>43</v>
      </c>
      <c r="J1331" s="19" t="s">
        <v>37</v>
      </c>
      <c r="K1331" s="19">
        <v>43483</v>
      </c>
    </row>
    <row r="1332" spans="1:11" x14ac:dyDescent="0.25">
      <c r="A1332" s="20" t="s">
        <v>23</v>
      </c>
      <c r="B1332" s="21">
        <v>4</v>
      </c>
      <c r="C1332" s="20" t="s">
        <v>46</v>
      </c>
      <c r="D1332" s="21" t="s">
        <v>47</v>
      </c>
      <c r="E1332" s="21" t="s">
        <v>36</v>
      </c>
      <c r="F1332" s="16">
        <v>1</v>
      </c>
      <c r="G1332" s="17"/>
      <c r="H1332" s="17">
        <f>+ROUND(F1332*G1332,2)</f>
        <v>0</v>
      </c>
      <c r="I1332" s="18" t="s">
        <v>48</v>
      </c>
      <c r="J1332" s="19" t="s">
        <v>37</v>
      </c>
      <c r="K1332" s="19">
        <v>37370</v>
      </c>
    </row>
    <row r="1333" spans="1:11" x14ac:dyDescent="0.25">
      <c r="A1333" s="20" t="s">
        <v>23</v>
      </c>
      <c r="B1333" s="21">
        <v>4</v>
      </c>
      <c r="C1333" s="20" t="s">
        <v>49</v>
      </c>
      <c r="D1333" s="21" t="s">
        <v>50</v>
      </c>
      <c r="E1333" s="21" t="s">
        <v>36</v>
      </c>
      <c r="F1333" s="16">
        <v>1</v>
      </c>
      <c r="G1333" s="17"/>
      <c r="H1333" s="17">
        <f>+ROUND(F1333*G1333,2)</f>
        <v>0</v>
      </c>
      <c r="I1333" s="18" t="s">
        <v>48</v>
      </c>
      <c r="J1333" s="19" t="s">
        <v>37</v>
      </c>
      <c r="K1333" s="19">
        <v>37371</v>
      </c>
    </row>
    <row r="1334" spans="1:11" x14ac:dyDescent="0.25">
      <c r="A1334" s="20" t="s">
        <v>23</v>
      </c>
      <c r="B1334" s="21">
        <v>4</v>
      </c>
      <c r="C1334" s="20" t="s">
        <v>51</v>
      </c>
      <c r="D1334" s="21" t="s">
        <v>52</v>
      </c>
      <c r="E1334" s="21" t="s">
        <v>36</v>
      </c>
      <c r="F1334" s="16">
        <v>1</v>
      </c>
      <c r="G1334" s="17"/>
      <c r="H1334" s="17">
        <f>+ROUND(F1334*G1334,2)</f>
        <v>0</v>
      </c>
      <c r="I1334" s="18" t="s">
        <v>48</v>
      </c>
      <c r="J1334" s="19" t="s">
        <v>37</v>
      </c>
      <c r="K1334" s="19">
        <v>37372</v>
      </c>
    </row>
    <row r="1335" spans="1:11" x14ac:dyDescent="0.25">
      <c r="A1335" s="20" t="s">
        <v>23</v>
      </c>
      <c r="B1335" s="21">
        <v>4</v>
      </c>
      <c r="C1335" s="20" t="s">
        <v>53</v>
      </c>
      <c r="D1335" s="21" t="s">
        <v>54</v>
      </c>
      <c r="E1335" s="21" t="s">
        <v>36</v>
      </c>
      <c r="F1335" s="16">
        <v>1</v>
      </c>
      <c r="G1335" s="17"/>
      <c r="H1335" s="17">
        <f>+ROUND(F1335*G1335,2)</f>
        <v>0</v>
      </c>
      <c r="I1335" s="18" t="s">
        <v>48</v>
      </c>
      <c r="J1335" s="19" t="s">
        <v>37</v>
      </c>
      <c r="K1335" s="19">
        <v>37373</v>
      </c>
    </row>
    <row r="1336" spans="1:11" x14ac:dyDescent="0.25">
      <c r="A1336" s="20" t="s">
        <v>23</v>
      </c>
      <c r="B1336" s="21" t="s">
        <v>55</v>
      </c>
      <c r="C1336" s="20" t="s">
        <v>704</v>
      </c>
      <c r="D1336" s="21" t="s">
        <v>705</v>
      </c>
      <c r="E1336" s="21" t="s">
        <v>36</v>
      </c>
      <c r="F1336" s="16">
        <v>1</v>
      </c>
      <c r="G1336" s="17"/>
      <c r="H1336" s="17">
        <f>+ROUND(F1336*G1336,2)</f>
        <v>0</v>
      </c>
      <c r="I1336" s="18" t="s">
        <v>58</v>
      </c>
      <c r="J1336" s="19" t="s">
        <v>37</v>
      </c>
      <c r="K1336" s="19">
        <v>95329</v>
      </c>
    </row>
    <row r="1337" spans="1:11" x14ac:dyDescent="0.25">
      <c r="A1337" s="20" t="s">
        <v>23</v>
      </c>
      <c r="B1337" s="21"/>
      <c r="C1337" s="20"/>
      <c r="D1337" s="21" t="s">
        <v>29</v>
      </c>
      <c r="E1337" s="21" t="s">
        <v>30</v>
      </c>
      <c r="F1337" s="16">
        <f>$H$8</f>
        <v>111.86</v>
      </c>
      <c r="G1337" s="17"/>
      <c r="H1337" s="17">
        <f>ROUND(F1337*G1337/100,2)</f>
        <v>0</v>
      </c>
      <c r="I1337" s="18"/>
      <c r="J1337" s="19"/>
      <c r="K1337" s="19"/>
    </row>
    <row r="1338" spans="1:11" x14ac:dyDescent="0.25">
      <c r="A1338" s="20" t="s">
        <v>23</v>
      </c>
      <c r="B1338" s="21"/>
      <c r="C1338" s="20"/>
      <c r="D1338" s="21" t="s">
        <v>31</v>
      </c>
      <c r="E1338" s="21" t="s">
        <v>32</v>
      </c>
      <c r="F1338" s="16"/>
      <c r="G1338" s="17"/>
      <c r="H1338" s="17">
        <f>SUMIF(Recodificada1!$H$1329:$H$1336,"&gt;0",Recodificada1!$H$1329:$H$1336)+$H$1337</f>
        <v>0</v>
      </c>
      <c r="I1338" s="18"/>
      <c r="J1338" s="19"/>
      <c r="K1338" s="19"/>
    </row>
    <row r="1339" spans="1:11" x14ac:dyDescent="0.25">
      <c r="A1339" s="20" t="s">
        <v>23</v>
      </c>
      <c r="B1339" s="21"/>
      <c r="C1339" s="20"/>
      <c r="D1339" s="21" t="s">
        <v>6</v>
      </c>
      <c r="E1339" s="21" t="s">
        <v>30</v>
      </c>
      <c r="F1339" s="16">
        <f>$F$8</f>
        <v>24.18</v>
      </c>
      <c r="G1339" s="17"/>
      <c r="H1339" s="17">
        <f>+ROUND(H1338*F1339/100,2)</f>
        <v>0</v>
      </c>
      <c r="I1339" s="18"/>
      <c r="J1339" s="19"/>
      <c r="K1339" s="19"/>
    </row>
    <row r="1340" spans="1:11" x14ac:dyDescent="0.25">
      <c r="A1340" s="20" t="s">
        <v>23</v>
      </c>
      <c r="B1340" s="21"/>
      <c r="C1340" s="20"/>
      <c r="D1340" s="21" t="s">
        <v>33</v>
      </c>
      <c r="E1340" s="21" t="s">
        <v>32</v>
      </c>
      <c r="F1340" s="16"/>
      <c r="G1340" s="17"/>
      <c r="H1340" s="17">
        <f>+H1338+H1339</f>
        <v>0</v>
      </c>
      <c r="I1340" s="18"/>
      <c r="J1340" s="19"/>
      <c r="K1340" s="19"/>
    </row>
    <row r="1341" spans="1:11" x14ac:dyDescent="0.25">
      <c r="A1341" s="6" t="s">
        <v>706</v>
      </c>
      <c r="B1341" s="7" t="s">
        <v>705</v>
      </c>
      <c r="C1341" s="6"/>
      <c r="D1341" s="7"/>
      <c r="E1341" s="7" t="s">
        <v>36</v>
      </c>
      <c r="F1341" s="16" t="s">
        <v>20</v>
      </c>
      <c r="G1341" s="17"/>
      <c r="H1341" s="17"/>
      <c r="I1341" s="18" t="s">
        <v>21</v>
      </c>
      <c r="J1341" s="19" t="s">
        <v>37</v>
      </c>
      <c r="K1341" s="19">
        <v>95329</v>
      </c>
    </row>
    <row r="1342" spans="1:11" x14ac:dyDescent="0.25">
      <c r="A1342" s="20" t="s">
        <v>23</v>
      </c>
      <c r="B1342" s="21">
        <v>1</v>
      </c>
      <c r="C1342" s="20" t="s">
        <v>702</v>
      </c>
      <c r="D1342" s="21" t="s">
        <v>703</v>
      </c>
      <c r="E1342" s="21" t="s">
        <v>36</v>
      </c>
      <c r="F1342" s="16">
        <v>1.2E-2</v>
      </c>
      <c r="G1342" s="17"/>
      <c r="H1342" s="17">
        <f>+ROUND(F1342*G1342,2)</f>
        <v>0</v>
      </c>
      <c r="I1342" s="18" t="s">
        <v>40</v>
      </c>
      <c r="J1342" s="19" t="s">
        <v>37</v>
      </c>
      <c r="K1342" s="19">
        <v>1214</v>
      </c>
    </row>
    <row r="1343" spans="1:11" x14ac:dyDescent="0.25">
      <c r="A1343" s="20" t="s">
        <v>23</v>
      </c>
      <c r="B1343" s="21"/>
      <c r="C1343" s="20"/>
      <c r="D1343" s="21" t="s">
        <v>29</v>
      </c>
      <c r="E1343" s="21" t="s">
        <v>30</v>
      </c>
      <c r="F1343" s="16">
        <f>$H$8</f>
        <v>111.86</v>
      </c>
      <c r="G1343" s="17"/>
      <c r="H1343" s="17">
        <f>ROUND(F1343*G1343/100,2)</f>
        <v>0</v>
      </c>
      <c r="I1343" s="18"/>
      <c r="J1343" s="19"/>
      <c r="K1343" s="19"/>
    </row>
    <row r="1344" spans="1:11" x14ac:dyDescent="0.25">
      <c r="A1344" s="20" t="s">
        <v>23</v>
      </c>
      <c r="B1344" s="21"/>
      <c r="C1344" s="20"/>
      <c r="D1344" s="21" t="s">
        <v>31</v>
      </c>
      <c r="E1344" s="21" t="s">
        <v>32</v>
      </c>
      <c r="F1344" s="16"/>
      <c r="G1344" s="17"/>
      <c r="H1344" s="17">
        <f>SUMIF(Recodificada1!$H$1342:$H$1342,"&gt;0",Recodificada1!$H$1342:$H$1342)+$H$1343</f>
        <v>0</v>
      </c>
      <c r="I1344" s="18"/>
      <c r="J1344" s="19"/>
      <c r="K1344" s="19"/>
    </row>
    <row r="1345" spans="1:11" x14ac:dyDescent="0.25">
      <c r="A1345" s="20" t="s">
        <v>23</v>
      </c>
      <c r="B1345" s="21"/>
      <c r="C1345" s="20"/>
      <c r="D1345" s="21" t="s">
        <v>6</v>
      </c>
      <c r="E1345" s="21" t="s">
        <v>30</v>
      </c>
      <c r="F1345" s="16">
        <f>$F$8</f>
        <v>24.18</v>
      </c>
      <c r="G1345" s="17"/>
      <c r="H1345" s="17">
        <f>+ROUND(H1344*F1345/100,2)</f>
        <v>0</v>
      </c>
      <c r="I1345" s="18"/>
      <c r="J1345" s="19"/>
      <c r="K1345" s="19"/>
    </row>
    <row r="1346" spans="1:11" x14ac:dyDescent="0.25">
      <c r="A1346" s="20" t="s">
        <v>23</v>
      </c>
      <c r="B1346" s="21"/>
      <c r="C1346" s="20"/>
      <c r="D1346" s="21" t="s">
        <v>33</v>
      </c>
      <c r="E1346" s="21" t="s">
        <v>32</v>
      </c>
      <c r="F1346" s="16"/>
      <c r="G1346" s="17"/>
      <c r="H1346" s="17">
        <f>+H1344+H1345</f>
        <v>0</v>
      </c>
      <c r="I1346" s="18"/>
      <c r="J1346" s="19"/>
      <c r="K1346" s="19"/>
    </row>
    <row r="1347" spans="1:11" x14ac:dyDescent="0.25">
      <c r="A1347" s="6" t="s">
        <v>707</v>
      </c>
      <c r="B1347" s="7" t="s">
        <v>698</v>
      </c>
      <c r="C1347" s="6"/>
      <c r="D1347" s="7"/>
      <c r="E1347" s="7" t="s">
        <v>341</v>
      </c>
      <c r="F1347" s="16" t="s">
        <v>20</v>
      </c>
      <c r="G1347" s="17"/>
      <c r="H1347" s="17"/>
      <c r="I1347" s="18" t="s">
        <v>21</v>
      </c>
      <c r="J1347" s="19" t="s">
        <v>37</v>
      </c>
      <c r="K1347" s="19">
        <v>92784</v>
      </c>
    </row>
    <row r="1348" spans="1:11" x14ac:dyDescent="0.25">
      <c r="A1348" s="20" t="s">
        <v>23</v>
      </c>
      <c r="B1348" s="21">
        <v>2</v>
      </c>
      <c r="C1348" s="20" t="s">
        <v>490</v>
      </c>
      <c r="D1348" s="21" t="s">
        <v>491</v>
      </c>
      <c r="E1348" s="21" t="s">
        <v>197</v>
      </c>
      <c r="F1348" s="16">
        <v>2.1179999999999999</v>
      </c>
      <c r="G1348" s="17"/>
      <c r="H1348" s="17">
        <f>+ROUND(F1348*G1348,2)</f>
        <v>0</v>
      </c>
      <c r="I1348" s="18" t="s">
        <v>78</v>
      </c>
      <c r="J1348" s="19" t="s">
        <v>37</v>
      </c>
      <c r="K1348" s="19">
        <v>39017</v>
      </c>
    </row>
    <row r="1349" spans="1:11" x14ac:dyDescent="0.25">
      <c r="A1349" s="20" t="s">
        <v>23</v>
      </c>
      <c r="B1349" s="21">
        <v>2</v>
      </c>
      <c r="C1349" s="20" t="s">
        <v>492</v>
      </c>
      <c r="D1349" s="21" t="s">
        <v>493</v>
      </c>
      <c r="E1349" s="21" t="s">
        <v>341</v>
      </c>
      <c r="F1349" s="16">
        <v>2.5000000000000001E-2</v>
      </c>
      <c r="G1349" s="17"/>
      <c r="H1349" s="17">
        <f>+ROUND(F1349*G1349,2)</f>
        <v>0</v>
      </c>
      <c r="I1349" s="18" t="s">
        <v>78</v>
      </c>
      <c r="J1349" s="19" t="s">
        <v>37</v>
      </c>
      <c r="K1349" s="19">
        <v>43132</v>
      </c>
    </row>
    <row r="1350" spans="1:11" x14ac:dyDescent="0.25">
      <c r="A1350" s="20" t="s">
        <v>23</v>
      </c>
      <c r="B1350" s="21" t="s">
        <v>55</v>
      </c>
      <c r="C1350" s="20" t="s">
        <v>494</v>
      </c>
      <c r="D1350" s="21" t="s">
        <v>495</v>
      </c>
      <c r="E1350" s="21" t="s">
        <v>36</v>
      </c>
      <c r="F1350" s="16">
        <v>2.53E-2</v>
      </c>
      <c r="G1350" s="17"/>
      <c r="H1350" s="17">
        <f>+ROUND(F1350*G1350,2)</f>
        <v>0</v>
      </c>
      <c r="I1350" s="18" t="s">
        <v>58</v>
      </c>
      <c r="J1350" s="19" t="s">
        <v>37</v>
      </c>
      <c r="K1350" s="19">
        <v>88238</v>
      </c>
    </row>
    <row r="1351" spans="1:11" x14ac:dyDescent="0.25">
      <c r="A1351" s="20" t="s">
        <v>23</v>
      </c>
      <c r="B1351" s="21" t="s">
        <v>55</v>
      </c>
      <c r="C1351" s="20" t="s">
        <v>496</v>
      </c>
      <c r="D1351" s="21" t="s">
        <v>497</v>
      </c>
      <c r="E1351" s="21" t="s">
        <v>36</v>
      </c>
      <c r="F1351" s="16">
        <v>0.1547</v>
      </c>
      <c r="G1351" s="17"/>
      <c r="H1351" s="17">
        <f>+ROUND(F1351*G1351,2)</f>
        <v>0</v>
      </c>
      <c r="I1351" s="18" t="s">
        <v>58</v>
      </c>
      <c r="J1351" s="19" t="s">
        <v>37</v>
      </c>
      <c r="K1351" s="19">
        <v>88245</v>
      </c>
    </row>
    <row r="1352" spans="1:11" x14ac:dyDescent="0.25">
      <c r="A1352" s="20" t="s">
        <v>23</v>
      </c>
      <c r="B1352" s="21" t="s">
        <v>55</v>
      </c>
      <c r="C1352" s="20" t="s">
        <v>708</v>
      </c>
      <c r="D1352" s="21" t="s">
        <v>709</v>
      </c>
      <c r="E1352" s="21" t="s">
        <v>341</v>
      </c>
      <c r="F1352" s="16">
        <v>1</v>
      </c>
      <c r="G1352" s="17"/>
      <c r="H1352" s="17">
        <f>+ROUND(F1352*G1352,2)</f>
        <v>0</v>
      </c>
      <c r="I1352" s="18" t="s">
        <v>58</v>
      </c>
      <c r="J1352" s="19" t="s">
        <v>37</v>
      </c>
      <c r="K1352" s="19">
        <v>92800</v>
      </c>
    </row>
    <row r="1353" spans="1:11" x14ac:dyDescent="0.25">
      <c r="A1353" s="20" t="s">
        <v>23</v>
      </c>
      <c r="B1353" s="21"/>
      <c r="C1353" s="20"/>
      <c r="D1353" s="21" t="s">
        <v>29</v>
      </c>
      <c r="E1353" s="21" t="s">
        <v>30</v>
      </c>
      <c r="F1353" s="16">
        <f>$H$8</f>
        <v>111.86</v>
      </c>
      <c r="G1353" s="17"/>
      <c r="H1353" s="17">
        <f>ROUND(F1353*G1353/100,2)</f>
        <v>0</v>
      </c>
      <c r="I1353" s="18"/>
      <c r="J1353" s="19"/>
      <c r="K1353" s="19"/>
    </row>
    <row r="1354" spans="1:11" x14ac:dyDescent="0.25">
      <c r="A1354" s="20" t="s">
        <v>23</v>
      </c>
      <c r="B1354" s="21"/>
      <c r="C1354" s="20"/>
      <c r="D1354" s="21" t="s">
        <v>31</v>
      </c>
      <c r="E1354" s="21" t="s">
        <v>32</v>
      </c>
      <c r="F1354" s="16"/>
      <c r="G1354" s="17"/>
      <c r="H1354" s="17">
        <f>SUMIF(Recodificada1!$H$1348:$H$1352,"&gt;0",Recodificada1!$H$1348:$H$1352)+$H$1353</f>
        <v>0</v>
      </c>
      <c r="I1354" s="18"/>
      <c r="J1354" s="19"/>
      <c r="K1354" s="19"/>
    </row>
    <row r="1355" spans="1:11" x14ac:dyDescent="0.25">
      <c r="A1355" s="20" t="s">
        <v>23</v>
      </c>
      <c r="B1355" s="21"/>
      <c r="C1355" s="20"/>
      <c r="D1355" s="21" t="s">
        <v>6</v>
      </c>
      <c r="E1355" s="21" t="s">
        <v>30</v>
      </c>
      <c r="F1355" s="16">
        <f>$F$8</f>
        <v>24.18</v>
      </c>
      <c r="G1355" s="17"/>
      <c r="H1355" s="17">
        <f>+ROUND(H1354*F1355/100,2)</f>
        <v>0</v>
      </c>
      <c r="I1355" s="18"/>
      <c r="J1355" s="19"/>
      <c r="K1355" s="19"/>
    </row>
    <row r="1356" spans="1:11" x14ac:dyDescent="0.25">
      <c r="A1356" s="20" t="s">
        <v>23</v>
      </c>
      <c r="B1356" s="21"/>
      <c r="C1356" s="20"/>
      <c r="D1356" s="21" t="s">
        <v>33</v>
      </c>
      <c r="E1356" s="21" t="s">
        <v>32</v>
      </c>
      <c r="F1356" s="16"/>
      <c r="G1356" s="17"/>
      <c r="H1356" s="17">
        <f>+H1354+H1355</f>
        <v>0</v>
      </c>
      <c r="I1356" s="18"/>
      <c r="J1356" s="19"/>
      <c r="K1356" s="19"/>
    </row>
    <row r="1357" spans="1:11" x14ac:dyDescent="0.25">
      <c r="A1357" s="6" t="s">
        <v>710</v>
      </c>
      <c r="B1357" s="7" t="s">
        <v>709</v>
      </c>
      <c r="C1357" s="6"/>
      <c r="D1357" s="7"/>
      <c r="E1357" s="7" t="s">
        <v>341</v>
      </c>
      <c r="F1357" s="16" t="s">
        <v>20</v>
      </c>
      <c r="G1357" s="17"/>
      <c r="H1357" s="17"/>
      <c r="I1357" s="18" t="s">
        <v>21</v>
      </c>
      <c r="J1357" s="19" t="s">
        <v>37</v>
      </c>
      <c r="K1357" s="19">
        <v>92800</v>
      </c>
    </row>
    <row r="1358" spans="1:11" x14ac:dyDescent="0.25">
      <c r="A1358" s="20" t="s">
        <v>23</v>
      </c>
      <c r="B1358" s="21">
        <v>2</v>
      </c>
      <c r="C1358" s="20" t="s">
        <v>513</v>
      </c>
      <c r="D1358" s="21" t="s">
        <v>514</v>
      </c>
      <c r="E1358" s="21" t="s">
        <v>341</v>
      </c>
      <c r="F1358" s="16">
        <v>1.07</v>
      </c>
      <c r="G1358" s="17"/>
      <c r="H1358" s="17">
        <f>+ROUND(F1358*G1358,2)</f>
        <v>0</v>
      </c>
      <c r="I1358" s="18" t="s">
        <v>78</v>
      </c>
      <c r="J1358" s="19" t="s">
        <v>37</v>
      </c>
      <c r="K1358" s="19">
        <v>43059</v>
      </c>
    </row>
    <row r="1359" spans="1:11" x14ac:dyDescent="0.25">
      <c r="A1359" s="20" t="s">
        <v>23</v>
      </c>
      <c r="B1359" s="21" t="s">
        <v>55</v>
      </c>
      <c r="C1359" s="20" t="s">
        <v>494</v>
      </c>
      <c r="D1359" s="21" t="s">
        <v>495</v>
      </c>
      <c r="E1359" s="21" t="s">
        <v>36</v>
      </c>
      <c r="F1359" s="16">
        <v>8.2000000000000007E-3</v>
      </c>
      <c r="G1359" s="17"/>
      <c r="H1359" s="17">
        <f>+ROUND(F1359*G1359,2)</f>
        <v>0</v>
      </c>
      <c r="I1359" s="18" t="s">
        <v>58</v>
      </c>
      <c r="J1359" s="19" t="s">
        <v>37</v>
      </c>
      <c r="K1359" s="19">
        <v>88238</v>
      </c>
    </row>
    <row r="1360" spans="1:11" x14ac:dyDescent="0.25">
      <c r="A1360" s="20" t="s">
        <v>23</v>
      </c>
      <c r="B1360" s="21" t="s">
        <v>55</v>
      </c>
      <c r="C1360" s="20" t="s">
        <v>496</v>
      </c>
      <c r="D1360" s="21" t="s">
        <v>497</v>
      </c>
      <c r="E1360" s="21" t="s">
        <v>36</v>
      </c>
      <c r="F1360" s="16">
        <v>5.8099999999999999E-2</v>
      </c>
      <c r="G1360" s="17"/>
      <c r="H1360" s="17">
        <f>+ROUND(F1360*G1360,2)</f>
        <v>0</v>
      </c>
      <c r="I1360" s="18" t="s">
        <v>58</v>
      </c>
      <c r="J1360" s="19" t="s">
        <v>37</v>
      </c>
      <c r="K1360" s="19">
        <v>88245</v>
      </c>
    </row>
    <row r="1361" spans="1:11" x14ac:dyDescent="0.25">
      <c r="A1361" s="20" t="s">
        <v>23</v>
      </c>
      <c r="B1361" s="21"/>
      <c r="C1361" s="20"/>
      <c r="D1361" s="21" t="s">
        <v>29</v>
      </c>
      <c r="E1361" s="21" t="s">
        <v>30</v>
      </c>
      <c r="F1361" s="16">
        <f>$H$8</f>
        <v>111.86</v>
      </c>
      <c r="G1361" s="17"/>
      <c r="H1361" s="17">
        <f>ROUND(F1361*G1361/100,2)</f>
        <v>0</v>
      </c>
      <c r="I1361" s="18"/>
      <c r="J1361" s="19"/>
      <c r="K1361" s="19"/>
    </row>
    <row r="1362" spans="1:11" x14ac:dyDescent="0.25">
      <c r="A1362" s="20" t="s">
        <v>23</v>
      </c>
      <c r="B1362" s="21"/>
      <c r="C1362" s="20"/>
      <c r="D1362" s="21" t="s">
        <v>31</v>
      </c>
      <c r="E1362" s="21" t="s">
        <v>32</v>
      </c>
      <c r="F1362" s="16"/>
      <c r="G1362" s="17"/>
      <c r="H1362" s="17">
        <f>SUMIF(Recodificada1!$H$1358:$H$1360,"&gt;0",Recodificada1!$H$1358:$H$1360)+$H$1361</f>
        <v>0</v>
      </c>
      <c r="I1362" s="18"/>
      <c r="J1362" s="19"/>
      <c r="K1362" s="19"/>
    </row>
    <row r="1363" spans="1:11" x14ac:dyDescent="0.25">
      <c r="A1363" s="20" t="s">
        <v>23</v>
      </c>
      <c r="B1363" s="21"/>
      <c r="C1363" s="20"/>
      <c r="D1363" s="21" t="s">
        <v>6</v>
      </c>
      <c r="E1363" s="21" t="s">
        <v>30</v>
      </c>
      <c r="F1363" s="16">
        <f>$F$8</f>
        <v>24.18</v>
      </c>
      <c r="G1363" s="17"/>
      <c r="H1363" s="17">
        <f>+ROUND(H1362*F1363/100,2)</f>
        <v>0</v>
      </c>
      <c r="I1363" s="18"/>
      <c r="J1363" s="19"/>
      <c r="K1363" s="19"/>
    </row>
    <row r="1364" spans="1:11" x14ac:dyDescent="0.25">
      <c r="A1364" s="20" t="s">
        <v>23</v>
      </c>
      <c r="B1364" s="21"/>
      <c r="C1364" s="20"/>
      <c r="D1364" s="21" t="s">
        <v>33</v>
      </c>
      <c r="E1364" s="21" t="s">
        <v>32</v>
      </c>
      <c r="F1364" s="16"/>
      <c r="G1364" s="17"/>
      <c r="H1364" s="17">
        <f>+H1362+H1363</f>
        <v>0</v>
      </c>
      <c r="I1364" s="18"/>
      <c r="J1364" s="19"/>
      <c r="K1364" s="19"/>
    </row>
    <row r="1365" spans="1:11" x14ac:dyDescent="0.25">
      <c r="A1365" s="6" t="s">
        <v>711</v>
      </c>
      <c r="B1365" s="7" t="s">
        <v>700</v>
      </c>
      <c r="C1365" s="6"/>
      <c r="D1365" s="7"/>
      <c r="E1365" s="7" t="s">
        <v>77</v>
      </c>
      <c r="F1365" s="16" t="s">
        <v>20</v>
      </c>
      <c r="G1365" s="17"/>
      <c r="H1365" s="17"/>
      <c r="I1365" s="18" t="s">
        <v>21</v>
      </c>
      <c r="J1365" s="19" t="s">
        <v>37</v>
      </c>
      <c r="K1365" s="19">
        <v>94972</v>
      </c>
    </row>
    <row r="1366" spans="1:11" x14ac:dyDescent="0.25">
      <c r="A1366" s="20" t="s">
        <v>23</v>
      </c>
      <c r="B1366" s="21">
        <v>2</v>
      </c>
      <c r="C1366" s="20" t="s">
        <v>337</v>
      </c>
      <c r="D1366" s="21" t="s">
        <v>338</v>
      </c>
      <c r="E1366" s="21" t="s">
        <v>77</v>
      </c>
      <c r="F1366" s="16">
        <v>0.71189999999999998</v>
      </c>
      <c r="G1366" s="17"/>
      <c r="H1366" s="17">
        <f>+ROUND(F1366*G1366,2)</f>
        <v>0</v>
      </c>
      <c r="I1366" s="18" t="s">
        <v>78</v>
      </c>
      <c r="J1366" s="19" t="s">
        <v>37</v>
      </c>
      <c r="K1366" s="19">
        <v>370</v>
      </c>
    </row>
    <row r="1367" spans="1:11" x14ac:dyDescent="0.25">
      <c r="A1367" s="20" t="s">
        <v>23</v>
      </c>
      <c r="B1367" s="21">
        <v>2</v>
      </c>
      <c r="C1367" s="20" t="s">
        <v>339</v>
      </c>
      <c r="D1367" s="21" t="s">
        <v>340</v>
      </c>
      <c r="E1367" s="21" t="s">
        <v>341</v>
      </c>
      <c r="F1367" s="16">
        <v>391.16629999999998</v>
      </c>
      <c r="G1367" s="17"/>
      <c r="H1367" s="17">
        <f>+ROUND(F1367*G1367,2)</f>
        <v>0</v>
      </c>
      <c r="I1367" s="18" t="s">
        <v>78</v>
      </c>
      <c r="J1367" s="19" t="s">
        <v>37</v>
      </c>
      <c r="K1367" s="19">
        <v>1379</v>
      </c>
    </row>
    <row r="1368" spans="1:11" x14ac:dyDescent="0.25">
      <c r="A1368" s="20" t="s">
        <v>23</v>
      </c>
      <c r="B1368" s="21">
        <v>2</v>
      </c>
      <c r="C1368" s="20" t="s">
        <v>342</v>
      </c>
      <c r="D1368" s="21" t="s">
        <v>343</v>
      </c>
      <c r="E1368" s="21" t="s">
        <v>77</v>
      </c>
      <c r="F1368" s="16">
        <v>0.5927</v>
      </c>
      <c r="G1368" s="17"/>
      <c r="H1368" s="17">
        <f>+ROUND(F1368*G1368,2)</f>
        <v>0</v>
      </c>
      <c r="I1368" s="18" t="s">
        <v>78</v>
      </c>
      <c r="J1368" s="19" t="s">
        <v>37</v>
      </c>
      <c r="K1368" s="19">
        <v>4721</v>
      </c>
    </row>
    <row r="1369" spans="1:11" x14ac:dyDescent="0.25">
      <c r="A1369" s="20" t="s">
        <v>23</v>
      </c>
      <c r="B1369" s="21" t="s">
        <v>55</v>
      </c>
      <c r="C1369" s="20" t="s">
        <v>344</v>
      </c>
      <c r="D1369" s="21" t="s">
        <v>61</v>
      </c>
      <c r="E1369" s="21" t="s">
        <v>36</v>
      </c>
      <c r="F1369" s="16">
        <v>1.9633</v>
      </c>
      <c r="G1369" s="17"/>
      <c r="H1369" s="17">
        <f>+ROUND(F1369*G1369,2)</f>
        <v>0</v>
      </c>
      <c r="I1369" s="18" t="s">
        <v>58</v>
      </c>
      <c r="J1369" s="19" t="s">
        <v>37</v>
      </c>
      <c r="K1369" s="19">
        <v>88316</v>
      </c>
    </row>
    <row r="1370" spans="1:11" x14ac:dyDescent="0.25">
      <c r="A1370" s="20" t="s">
        <v>23</v>
      </c>
      <c r="B1370" s="21" t="s">
        <v>55</v>
      </c>
      <c r="C1370" s="20" t="s">
        <v>635</v>
      </c>
      <c r="D1370" s="21" t="s">
        <v>636</v>
      </c>
      <c r="E1370" s="21" t="s">
        <v>36</v>
      </c>
      <c r="F1370" s="16">
        <v>1.24</v>
      </c>
      <c r="G1370" s="17"/>
      <c r="H1370" s="17">
        <f>+ROUND(F1370*G1370,2)</f>
        <v>0</v>
      </c>
      <c r="I1370" s="18" t="s">
        <v>58</v>
      </c>
      <c r="J1370" s="19" t="s">
        <v>37</v>
      </c>
      <c r="K1370" s="19">
        <v>88377</v>
      </c>
    </row>
    <row r="1371" spans="1:11" x14ac:dyDescent="0.25">
      <c r="A1371" s="20" t="s">
        <v>23</v>
      </c>
      <c r="B1371" s="21" t="s">
        <v>55</v>
      </c>
      <c r="C1371" s="20" t="s">
        <v>665</v>
      </c>
      <c r="D1371" s="21" t="s">
        <v>666</v>
      </c>
      <c r="E1371" s="21" t="s">
        <v>26</v>
      </c>
      <c r="F1371" s="16">
        <v>0.63819999999999999</v>
      </c>
      <c r="G1371" s="17"/>
      <c r="H1371" s="17">
        <f>+ROUND(F1371*G1371,2)</f>
        <v>0</v>
      </c>
      <c r="I1371" s="18" t="s">
        <v>58</v>
      </c>
      <c r="J1371" s="19" t="s">
        <v>37</v>
      </c>
      <c r="K1371" s="19">
        <v>89225</v>
      </c>
    </row>
    <row r="1372" spans="1:11" x14ac:dyDescent="0.25">
      <c r="A1372" s="20" t="s">
        <v>23</v>
      </c>
      <c r="B1372" s="21" t="s">
        <v>55</v>
      </c>
      <c r="C1372" s="20" t="s">
        <v>667</v>
      </c>
      <c r="D1372" s="21" t="s">
        <v>668</v>
      </c>
      <c r="E1372" s="21" t="s">
        <v>170</v>
      </c>
      <c r="F1372" s="16">
        <v>0.6018</v>
      </c>
      <c r="G1372" s="17"/>
      <c r="H1372" s="17">
        <f>+ROUND(F1372*G1372,2)</f>
        <v>0</v>
      </c>
      <c r="I1372" s="18" t="s">
        <v>58</v>
      </c>
      <c r="J1372" s="19" t="s">
        <v>37</v>
      </c>
      <c r="K1372" s="19">
        <v>89226</v>
      </c>
    </row>
    <row r="1373" spans="1:11" x14ac:dyDescent="0.25">
      <c r="A1373" s="20" t="s">
        <v>23</v>
      </c>
      <c r="B1373" s="21"/>
      <c r="C1373" s="20"/>
      <c r="D1373" s="21" t="s">
        <v>29</v>
      </c>
      <c r="E1373" s="21" t="s">
        <v>30</v>
      </c>
      <c r="F1373" s="16">
        <f>$H$8</f>
        <v>111.86</v>
      </c>
      <c r="G1373" s="17"/>
      <c r="H1373" s="17">
        <f>ROUND(F1373*G1373/100,2)</f>
        <v>0</v>
      </c>
      <c r="I1373" s="18"/>
      <c r="J1373" s="19"/>
      <c r="K1373" s="19"/>
    </row>
    <row r="1374" spans="1:11" x14ac:dyDescent="0.25">
      <c r="A1374" s="20" t="s">
        <v>23</v>
      </c>
      <c r="B1374" s="21"/>
      <c r="C1374" s="20"/>
      <c r="D1374" s="21" t="s">
        <v>31</v>
      </c>
      <c r="E1374" s="21" t="s">
        <v>32</v>
      </c>
      <c r="F1374" s="16"/>
      <c r="G1374" s="17"/>
      <c r="H1374" s="17">
        <f>SUMIF(Recodificada1!$H$1366:$H$1372,"&gt;0",Recodificada1!$H$1366:$H$1372)+$H$1373</f>
        <v>0</v>
      </c>
      <c r="I1374" s="18"/>
      <c r="J1374" s="19"/>
      <c r="K1374" s="19"/>
    </row>
    <row r="1375" spans="1:11" x14ac:dyDescent="0.25">
      <c r="A1375" s="20" t="s">
        <v>23</v>
      </c>
      <c r="B1375" s="21"/>
      <c r="C1375" s="20"/>
      <c r="D1375" s="21" t="s">
        <v>6</v>
      </c>
      <c r="E1375" s="21" t="s">
        <v>30</v>
      </c>
      <c r="F1375" s="16">
        <f>$F$8</f>
        <v>24.18</v>
      </c>
      <c r="G1375" s="17"/>
      <c r="H1375" s="17">
        <f>+ROUND(H1374*F1375/100,2)</f>
        <v>0</v>
      </c>
      <c r="I1375" s="18"/>
      <c r="J1375" s="19"/>
      <c r="K1375" s="19"/>
    </row>
    <row r="1376" spans="1:11" x14ac:dyDescent="0.25">
      <c r="A1376" s="20" t="s">
        <v>23</v>
      </c>
      <c r="B1376" s="21"/>
      <c r="C1376" s="20"/>
      <c r="D1376" s="21" t="s">
        <v>33</v>
      </c>
      <c r="E1376" s="21" t="s">
        <v>32</v>
      </c>
      <c r="F1376" s="16"/>
      <c r="G1376" s="17"/>
      <c r="H1376" s="17">
        <f>+H1374+H1375</f>
        <v>0</v>
      </c>
      <c r="I1376" s="18"/>
      <c r="J1376" s="19"/>
      <c r="K1376" s="19"/>
    </row>
    <row r="1377" spans="1:11" x14ac:dyDescent="0.25">
      <c r="A1377" s="6" t="s">
        <v>712</v>
      </c>
      <c r="B1377" s="7" t="s">
        <v>713</v>
      </c>
      <c r="C1377" s="6"/>
      <c r="D1377" s="7"/>
      <c r="E1377" s="7" t="s">
        <v>517</v>
      </c>
      <c r="F1377" s="16" t="s">
        <v>20</v>
      </c>
      <c r="G1377" s="17"/>
      <c r="H1377" s="17"/>
      <c r="I1377" s="18" t="s">
        <v>21</v>
      </c>
      <c r="J1377" s="19" t="s">
        <v>518</v>
      </c>
      <c r="K1377" s="19">
        <v>2311</v>
      </c>
    </row>
    <row r="1378" spans="1:11" x14ac:dyDescent="0.25">
      <c r="A1378" s="20" t="s">
        <v>23</v>
      </c>
      <c r="B1378" s="21" t="s">
        <v>55</v>
      </c>
      <c r="C1378" s="20" t="s">
        <v>714</v>
      </c>
      <c r="D1378" s="21" t="s">
        <v>715</v>
      </c>
      <c r="E1378" s="21" t="s">
        <v>517</v>
      </c>
      <c r="F1378" s="16">
        <v>1</v>
      </c>
      <c r="G1378" s="17"/>
      <c r="H1378" s="17">
        <f>+ROUND(F1378*G1378,2)</f>
        <v>0</v>
      </c>
      <c r="I1378" s="18" t="s">
        <v>58</v>
      </c>
      <c r="J1378" s="19" t="s">
        <v>518</v>
      </c>
      <c r="K1378" s="19">
        <v>2304</v>
      </c>
    </row>
    <row r="1379" spans="1:11" x14ac:dyDescent="0.25">
      <c r="A1379" s="20" t="s">
        <v>23</v>
      </c>
      <c r="B1379" s="21" t="s">
        <v>55</v>
      </c>
      <c r="C1379" s="20" t="s">
        <v>716</v>
      </c>
      <c r="D1379" s="21" t="s">
        <v>717</v>
      </c>
      <c r="E1379" s="21" t="s">
        <v>517</v>
      </c>
      <c r="F1379" s="16">
        <v>1</v>
      </c>
      <c r="G1379" s="17"/>
      <c r="H1379" s="17">
        <f>+ROUND(F1379*G1379,2)</f>
        <v>0</v>
      </c>
      <c r="I1379" s="18" t="s">
        <v>58</v>
      </c>
      <c r="J1379" s="19" t="s">
        <v>518</v>
      </c>
      <c r="K1379" s="19">
        <v>2306</v>
      </c>
    </row>
    <row r="1380" spans="1:11" x14ac:dyDescent="0.25">
      <c r="A1380" s="20" t="s">
        <v>23</v>
      </c>
      <c r="B1380" s="21"/>
      <c r="C1380" s="20"/>
      <c r="D1380" s="21" t="s">
        <v>29</v>
      </c>
      <c r="E1380" s="21" t="s">
        <v>30</v>
      </c>
      <c r="F1380" s="16">
        <f>$H$8</f>
        <v>111.86</v>
      </c>
      <c r="G1380" s="17"/>
      <c r="H1380" s="17">
        <f>ROUND(F1380*G1380/100,2)</f>
        <v>0</v>
      </c>
      <c r="I1380" s="18"/>
      <c r="J1380" s="19"/>
      <c r="K1380" s="19"/>
    </row>
    <row r="1381" spans="1:11" x14ac:dyDescent="0.25">
      <c r="A1381" s="20" t="s">
        <v>23</v>
      </c>
      <c r="B1381" s="21"/>
      <c r="C1381" s="20"/>
      <c r="D1381" s="21" t="s">
        <v>31</v>
      </c>
      <c r="E1381" s="21" t="s">
        <v>32</v>
      </c>
      <c r="F1381" s="16"/>
      <c r="G1381" s="17"/>
      <c r="H1381" s="17">
        <f>SUMIF(Recodificada1!$H$1378:$H$1379,"&gt;0",Recodificada1!$H$1378:$H$1379)+$H$1380</f>
        <v>0</v>
      </c>
      <c r="I1381" s="18"/>
      <c r="J1381" s="19"/>
      <c r="K1381" s="19"/>
    </row>
    <row r="1382" spans="1:11" x14ac:dyDescent="0.25">
      <c r="A1382" s="20" t="s">
        <v>23</v>
      </c>
      <c r="B1382" s="21"/>
      <c r="C1382" s="20"/>
      <c r="D1382" s="21" t="s">
        <v>6</v>
      </c>
      <c r="E1382" s="21" t="s">
        <v>30</v>
      </c>
      <c r="F1382" s="16">
        <f>$F$8</f>
        <v>24.18</v>
      </c>
      <c r="G1382" s="17"/>
      <c r="H1382" s="17">
        <f>+ROUND(H1381*F1382/100,2)</f>
        <v>0</v>
      </c>
      <c r="I1382" s="18"/>
      <c r="J1382" s="19"/>
      <c r="K1382" s="19"/>
    </row>
    <row r="1383" spans="1:11" x14ac:dyDescent="0.25">
      <c r="A1383" s="20" t="s">
        <v>23</v>
      </c>
      <c r="B1383" s="21"/>
      <c r="C1383" s="20"/>
      <c r="D1383" s="21" t="s">
        <v>33</v>
      </c>
      <c r="E1383" s="21" t="s">
        <v>32</v>
      </c>
      <c r="F1383" s="16"/>
      <c r="G1383" s="17"/>
      <c r="H1383" s="17">
        <f>+H1381+H1382</f>
        <v>0</v>
      </c>
      <c r="I1383" s="18"/>
      <c r="J1383" s="19"/>
      <c r="K1383" s="19"/>
    </row>
    <row r="1384" spans="1:11" x14ac:dyDescent="0.25">
      <c r="A1384" s="6" t="s">
        <v>718</v>
      </c>
      <c r="B1384" s="7" t="s">
        <v>715</v>
      </c>
      <c r="C1384" s="6"/>
      <c r="D1384" s="7"/>
      <c r="E1384" s="7" t="s">
        <v>517</v>
      </c>
      <c r="F1384" s="16" t="s">
        <v>20</v>
      </c>
      <c r="G1384" s="17"/>
      <c r="H1384" s="17"/>
      <c r="I1384" s="18" t="s">
        <v>21</v>
      </c>
      <c r="J1384" s="19" t="s">
        <v>518</v>
      </c>
      <c r="K1384" s="19">
        <v>2304</v>
      </c>
    </row>
    <row r="1385" spans="1:11" x14ac:dyDescent="0.25">
      <c r="A1385" s="20" t="s">
        <v>23</v>
      </c>
      <c r="B1385" s="21">
        <v>2</v>
      </c>
      <c r="C1385" s="20" t="s">
        <v>719</v>
      </c>
      <c r="D1385" s="21" t="s">
        <v>720</v>
      </c>
      <c r="E1385" s="21" t="s">
        <v>721</v>
      </c>
      <c r="F1385" s="16">
        <v>0.09</v>
      </c>
      <c r="G1385" s="17"/>
      <c r="H1385" s="17">
        <f>+ROUND(F1385*G1385,2)</f>
        <v>0</v>
      </c>
      <c r="I1385" s="18" t="s">
        <v>78</v>
      </c>
      <c r="J1385" s="19" t="s">
        <v>518</v>
      </c>
      <c r="K1385" s="19">
        <v>2446</v>
      </c>
    </row>
    <row r="1386" spans="1:11" x14ac:dyDescent="0.25">
      <c r="A1386" s="20" t="s">
        <v>23</v>
      </c>
      <c r="B1386" s="21">
        <v>2</v>
      </c>
      <c r="C1386" s="20" t="s">
        <v>722</v>
      </c>
      <c r="D1386" s="21" t="s">
        <v>723</v>
      </c>
      <c r="E1386" s="21" t="s">
        <v>197</v>
      </c>
      <c r="F1386" s="16">
        <v>0.25</v>
      </c>
      <c r="G1386" s="17"/>
      <c r="H1386" s="17">
        <f>+ROUND(F1386*G1386,2)</f>
        <v>0</v>
      </c>
      <c r="I1386" s="18" t="s">
        <v>78</v>
      </c>
      <c r="J1386" s="19" t="s">
        <v>37</v>
      </c>
      <c r="K1386" s="19">
        <v>3767</v>
      </c>
    </row>
    <row r="1387" spans="1:11" x14ac:dyDescent="0.25">
      <c r="A1387" s="20" t="s">
        <v>23</v>
      </c>
      <c r="B1387" s="21" t="s">
        <v>55</v>
      </c>
      <c r="C1387" s="20" t="s">
        <v>724</v>
      </c>
      <c r="D1387" s="21" t="s">
        <v>725</v>
      </c>
      <c r="E1387" s="21" t="s">
        <v>36</v>
      </c>
      <c r="F1387" s="16">
        <v>0.2</v>
      </c>
      <c r="G1387" s="17"/>
      <c r="H1387" s="17">
        <f>+ROUND(F1387*G1387,2)</f>
        <v>0</v>
      </c>
      <c r="I1387" s="18" t="s">
        <v>58</v>
      </c>
      <c r="J1387" s="19" t="s">
        <v>37</v>
      </c>
      <c r="K1387" s="19">
        <v>88310</v>
      </c>
    </row>
    <row r="1388" spans="1:11" x14ac:dyDescent="0.25">
      <c r="A1388" s="20" t="s">
        <v>23</v>
      </c>
      <c r="B1388" s="21" t="s">
        <v>55</v>
      </c>
      <c r="C1388" s="20" t="s">
        <v>344</v>
      </c>
      <c r="D1388" s="21" t="s">
        <v>61</v>
      </c>
      <c r="E1388" s="21" t="s">
        <v>36</v>
      </c>
      <c r="F1388" s="16">
        <v>0.1</v>
      </c>
      <c r="G1388" s="17"/>
      <c r="H1388" s="17">
        <f>+ROUND(F1388*G1388,2)</f>
        <v>0</v>
      </c>
      <c r="I1388" s="18" t="s">
        <v>58</v>
      </c>
      <c r="J1388" s="19" t="s">
        <v>37</v>
      </c>
      <c r="K1388" s="19">
        <v>88316</v>
      </c>
    </row>
    <row r="1389" spans="1:11" x14ac:dyDescent="0.25">
      <c r="A1389" s="20" t="s">
        <v>23</v>
      </c>
      <c r="B1389" s="21"/>
      <c r="C1389" s="20"/>
      <c r="D1389" s="21" t="s">
        <v>29</v>
      </c>
      <c r="E1389" s="21" t="s">
        <v>30</v>
      </c>
      <c r="F1389" s="16">
        <f>$H$8</f>
        <v>111.86</v>
      </c>
      <c r="G1389" s="17"/>
      <c r="H1389" s="17">
        <f>ROUND(F1389*G1389/100,2)</f>
        <v>0</v>
      </c>
      <c r="I1389" s="18"/>
      <c r="J1389" s="19"/>
      <c r="K1389" s="19"/>
    </row>
    <row r="1390" spans="1:11" x14ac:dyDescent="0.25">
      <c r="A1390" s="20" t="s">
        <v>23</v>
      </c>
      <c r="B1390" s="21"/>
      <c r="C1390" s="20"/>
      <c r="D1390" s="21" t="s">
        <v>31</v>
      </c>
      <c r="E1390" s="21" t="s">
        <v>32</v>
      </c>
      <c r="F1390" s="16"/>
      <c r="G1390" s="17"/>
      <c r="H1390" s="17">
        <f>SUMIF(Recodificada1!$H$1385:$H$1388,"&gt;0",Recodificada1!$H$1385:$H$1388)+$H$1389</f>
        <v>0</v>
      </c>
      <c r="I1390" s="18"/>
      <c r="J1390" s="19"/>
      <c r="K1390" s="19"/>
    </row>
    <row r="1391" spans="1:11" x14ac:dyDescent="0.25">
      <c r="A1391" s="20" t="s">
        <v>23</v>
      </c>
      <c r="B1391" s="21"/>
      <c r="C1391" s="20"/>
      <c r="D1391" s="21" t="s">
        <v>6</v>
      </c>
      <c r="E1391" s="21" t="s">
        <v>30</v>
      </c>
      <c r="F1391" s="16">
        <f>$F$8</f>
        <v>24.18</v>
      </c>
      <c r="G1391" s="17"/>
      <c r="H1391" s="17">
        <f>+ROUND(H1390*F1391/100,2)</f>
        <v>0</v>
      </c>
      <c r="I1391" s="18"/>
      <c r="J1391" s="19"/>
      <c r="K1391" s="19"/>
    </row>
    <row r="1392" spans="1:11" x14ac:dyDescent="0.25">
      <c r="A1392" s="20" t="s">
        <v>23</v>
      </c>
      <c r="B1392" s="21"/>
      <c r="C1392" s="20"/>
      <c r="D1392" s="21" t="s">
        <v>33</v>
      </c>
      <c r="E1392" s="21" t="s">
        <v>32</v>
      </c>
      <c r="F1392" s="16"/>
      <c r="G1392" s="17"/>
      <c r="H1392" s="17">
        <f>+H1390+H1391</f>
        <v>0</v>
      </c>
      <c r="I1392" s="18"/>
      <c r="J1392" s="19"/>
      <c r="K1392" s="19"/>
    </row>
    <row r="1393" spans="1:11" x14ac:dyDescent="0.25">
      <c r="A1393" s="6" t="s">
        <v>726</v>
      </c>
      <c r="B1393" s="7" t="s">
        <v>725</v>
      </c>
      <c r="C1393" s="6"/>
      <c r="D1393" s="7"/>
      <c r="E1393" s="7" t="s">
        <v>36</v>
      </c>
      <c r="F1393" s="16" t="s">
        <v>20</v>
      </c>
      <c r="G1393" s="17"/>
      <c r="H1393" s="17"/>
      <c r="I1393" s="18" t="s">
        <v>21</v>
      </c>
      <c r="J1393" s="19" t="s">
        <v>37</v>
      </c>
      <c r="K1393" s="19">
        <v>88310</v>
      </c>
    </row>
    <row r="1394" spans="1:11" x14ac:dyDescent="0.25">
      <c r="A1394" s="20" t="s">
        <v>23</v>
      </c>
      <c r="B1394" s="21">
        <v>1</v>
      </c>
      <c r="C1394" s="20" t="s">
        <v>727</v>
      </c>
      <c r="D1394" s="21" t="s">
        <v>728</v>
      </c>
      <c r="E1394" s="21" t="s">
        <v>36</v>
      </c>
      <c r="F1394" s="16">
        <v>1</v>
      </c>
      <c r="G1394" s="17"/>
      <c r="H1394" s="17">
        <f>+ROUND(F1394*G1394,2)</f>
        <v>0</v>
      </c>
      <c r="I1394" s="18" t="s">
        <v>40</v>
      </c>
      <c r="J1394" s="19" t="s">
        <v>37</v>
      </c>
      <c r="K1394" s="19">
        <v>4783</v>
      </c>
    </row>
    <row r="1395" spans="1:11" x14ac:dyDescent="0.25">
      <c r="A1395" s="20" t="s">
        <v>23</v>
      </c>
      <c r="B1395" s="21">
        <v>5</v>
      </c>
      <c r="C1395" s="20" t="s">
        <v>729</v>
      </c>
      <c r="D1395" s="21" t="s">
        <v>730</v>
      </c>
      <c r="E1395" s="21" t="s">
        <v>36</v>
      </c>
      <c r="F1395" s="16">
        <v>1</v>
      </c>
      <c r="G1395" s="17"/>
      <c r="H1395" s="17">
        <f>+ROUND(F1395*G1395,2)</f>
        <v>0</v>
      </c>
      <c r="I1395" s="18" t="s">
        <v>43</v>
      </c>
      <c r="J1395" s="19" t="s">
        <v>37</v>
      </c>
      <c r="K1395" s="19">
        <v>43466</v>
      </c>
    </row>
    <row r="1396" spans="1:11" x14ac:dyDescent="0.25">
      <c r="A1396" s="20" t="s">
        <v>23</v>
      </c>
      <c r="B1396" s="21">
        <v>5</v>
      </c>
      <c r="C1396" s="20" t="s">
        <v>731</v>
      </c>
      <c r="D1396" s="21" t="s">
        <v>732</v>
      </c>
      <c r="E1396" s="21" t="s">
        <v>36</v>
      </c>
      <c r="F1396" s="16">
        <v>1</v>
      </c>
      <c r="G1396" s="17"/>
      <c r="H1396" s="17">
        <f>+ROUND(F1396*G1396,2)</f>
        <v>0</v>
      </c>
      <c r="I1396" s="18" t="s">
        <v>43</v>
      </c>
      <c r="J1396" s="19" t="s">
        <v>37</v>
      </c>
      <c r="K1396" s="19">
        <v>43490</v>
      </c>
    </row>
    <row r="1397" spans="1:11" x14ac:dyDescent="0.25">
      <c r="A1397" s="20" t="s">
        <v>23</v>
      </c>
      <c r="B1397" s="21">
        <v>4</v>
      </c>
      <c r="C1397" s="20" t="s">
        <v>46</v>
      </c>
      <c r="D1397" s="21" t="s">
        <v>47</v>
      </c>
      <c r="E1397" s="21" t="s">
        <v>36</v>
      </c>
      <c r="F1397" s="16">
        <v>1</v>
      </c>
      <c r="G1397" s="17"/>
      <c r="H1397" s="17">
        <f>+ROUND(F1397*G1397,2)</f>
        <v>0</v>
      </c>
      <c r="I1397" s="18" t="s">
        <v>48</v>
      </c>
      <c r="J1397" s="19" t="s">
        <v>37</v>
      </c>
      <c r="K1397" s="19">
        <v>37370</v>
      </c>
    </row>
    <row r="1398" spans="1:11" x14ac:dyDescent="0.25">
      <c r="A1398" s="20" t="s">
        <v>23</v>
      </c>
      <c r="B1398" s="21">
        <v>4</v>
      </c>
      <c r="C1398" s="20" t="s">
        <v>49</v>
      </c>
      <c r="D1398" s="21" t="s">
        <v>50</v>
      </c>
      <c r="E1398" s="21" t="s">
        <v>36</v>
      </c>
      <c r="F1398" s="16">
        <v>1</v>
      </c>
      <c r="G1398" s="17"/>
      <c r="H1398" s="17">
        <f>+ROUND(F1398*G1398,2)</f>
        <v>0</v>
      </c>
      <c r="I1398" s="18" t="s">
        <v>48</v>
      </c>
      <c r="J1398" s="19" t="s">
        <v>37</v>
      </c>
      <c r="K1398" s="19">
        <v>37371</v>
      </c>
    </row>
    <row r="1399" spans="1:11" x14ac:dyDescent="0.25">
      <c r="A1399" s="20" t="s">
        <v>23</v>
      </c>
      <c r="B1399" s="21">
        <v>4</v>
      </c>
      <c r="C1399" s="20" t="s">
        <v>51</v>
      </c>
      <c r="D1399" s="21" t="s">
        <v>52</v>
      </c>
      <c r="E1399" s="21" t="s">
        <v>36</v>
      </c>
      <c r="F1399" s="16">
        <v>1</v>
      </c>
      <c r="G1399" s="17"/>
      <c r="H1399" s="17">
        <f>+ROUND(F1399*G1399,2)</f>
        <v>0</v>
      </c>
      <c r="I1399" s="18" t="s">
        <v>48</v>
      </c>
      <c r="J1399" s="19" t="s">
        <v>37</v>
      </c>
      <c r="K1399" s="19">
        <v>37372</v>
      </c>
    </row>
    <row r="1400" spans="1:11" x14ac:dyDescent="0.25">
      <c r="A1400" s="20" t="s">
        <v>23</v>
      </c>
      <c r="B1400" s="21">
        <v>4</v>
      </c>
      <c r="C1400" s="20" t="s">
        <v>53</v>
      </c>
      <c r="D1400" s="21" t="s">
        <v>54</v>
      </c>
      <c r="E1400" s="21" t="s">
        <v>36</v>
      </c>
      <c r="F1400" s="16">
        <v>1</v>
      </c>
      <c r="G1400" s="17"/>
      <c r="H1400" s="17">
        <f>+ROUND(F1400*G1400,2)</f>
        <v>0</v>
      </c>
      <c r="I1400" s="18" t="s">
        <v>48</v>
      </c>
      <c r="J1400" s="19" t="s">
        <v>37</v>
      </c>
      <c r="K1400" s="19">
        <v>37373</v>
      </c>
    </row>
    <row r="1401" spans="1:11" x14ac:dyDescent="0.25">
      <c r="A1401" s="20" t="s">
        <v>23</v>
      </c>
      <c r="B1401" s="21" t="s">
        <v>55</v>
      </c>
      <c r="C1401" s="20" t="s">
        <v>733</v>
      </c>
      <c r="D1401" s="21" t="s">
        <v>734</v>
      </c>
      <c r="E1401" s="21" t="s">
        <v>36</v>
      </c>
      <c r="F1401" s="16">
        <v>1</v>
      </c>
      <c r="G1401" s="17"/>
      <c r="H1401" s="17">
        <f>+ROUND(F1401*G1401,2)</f>
        <v>0</v>
      </c>
      <c r="I1401" s="18" t="s">
        <v>58</v>
      </c>
      <c r="J1401" s="19" t="s">
        <v>37</v>
      </c>
      <c r="K1401" s="19">
        <v>95372</v>
      </c>
    </row>
    <row r="1402" spans="1:11" x14ac:dyDescent="0.25">
      <c r="A1402" s="20" t="s">
        <v>23</v>
      </c>
      <c r="B1402" s="21"/>
      <c r="C1402" s="20"/>
      <c r="D1402" s="21" t="s">
        <v>29</v>
      </c>
      <c r="E1402" s="21" t="s">
        <v>30</v>
      </c>
      <c r="F1402" s="16">
        <f>$H$8</f>
        <v>111.86</v>
      </c>
      <c r="G1402" s="17"/>
      <c r="H1402" s="17">
        <f>ROUND(F1402*G1402/100,2)</f>
        <v>0</v>
      </c>
      <c r="I1402" s="18"/>
      <c r="J1402" s="19"/>
      <c r="K1402" s="19"/>
    </row>
    <row r="1403" spans="1:11" x14ac:dyDescent="0.25">
      <c r="A1403" s="20" t="s">
        <v>23</v>
      </c>
      <c r="B1403" s="21"/>
      <c r="C1403" s="20"/>
      <c r="D1403" s="21" t="s">
        <v>31</v>
      </c>
      <c r="E1403" s="21" t="s">
        <v>32</v>
      </c>
      <c r="F1403" s="16"/>
      <c r="G1403" s="17"/>
      <c r="H1403" s="17">
        <f>SUMIF(Recodificada1!$H$1394:$H$1401,"&gt;0",Recodificada1!$H$1394:$H$1401)+$H$1402</f>
        <v>0</v>
      </c>
      <c r="I1403" s="18"/>
      <c r="J1403" s="19"/>
      <c r="K1403" s="19"/>
    </row>
    <row r="1404" spans="1:11" x14ac:dyDescent="0.25">
      <c r="A1404" s="20" t="s">
        <v>23</v>
      </c>
      <c r="B1404" s="21"/>
      <c r="C1404" s="20"/>
      <c r="D1404" s="21" t="s">
        <v>6</v>
      </c>
      <c r="E1404" s="21" t="s">
        <v>30</v>
      </c>
      <c r="F1404" s="16">
        <f>$F$8</f>
        <v>24.18</v>
      </c>
      <c r="G1404" s="17"/>
      <c r="H1404" s="17">
        <f>+ROUND(H1403*F1404/100,2)</f>
        <v>0</v>
      </c>
      <c r="I1404" s="18"/>
      <c r="J1404" s="19"/>
      <c r="K1404" s="19"/>
    </row>
    <row r="1405" spans="1:11" x14ac:dyDescent="0.25">
      <c r="A1405" s="20" t="s">
        <v>23</v>
      </c>
      <c r="B1405" s="21"/>
      <c r="C1405" s="20"/>
      <c r="D1405" s="21" t="s">
        <v>33</v>
      </c>
      <c r="E1405" s="21" t="s">
        <v>32</v>
      </c>
      <c r="F1405" s="16"/>
      <c r="G1405" s="17"/>
      <c r="H1405" s="17">
        <f>+H1403+H1404</f>
        <v>0</v>
      </c>
      <c r="I1405" s="18"/>
      <c r="J1405" s="19"/>
      <c r="K1405" s="19"/>
    </row>
    <row r="1406" spans="1:11" x14ac:dyDescent="0.25">
      <c r="A1406" s="6" t="s">
        <v>735</v>
      </c>
      <c r="B1406" s="7" t="s">
        <v>734</v>
      </c>
      <c r="C1406" s="6"/>
      <c r="D1406" s="7"/>
      <c r="E1406" s="7" t="s">
        <v>36</v>
      </c>
      <c r="F1406" s="16" t="s">
        <v>20</v>
      </c>
      <c r="G1406" s="17"/>
      <c r="H1406" s="17"/>
      <c r="I1406" s="18" t="s">
        <v>21</v>
      </c>
      <c r="J1406" s="19" t="s">
        <v>37</v>
      </c>
      <c r="K1406" s="19">
        <v>95372</v>
      </c>
    </row>
    <row r="1407" spans="1:11" x14ac:dyDescent="0.25">
      <c r="A1407" s="20" t="s">
        <v>23</v>
      </c>
      <c r="B1407" s="21">
        <v>1</v>
      </c>
      <c r="C1407" s="20" t="s">
        <v>727</v>
      </c>
      <c r="D1407" s="21" t="s">
        <v>728</v>
      </c>
      <c r="E1407" s="21" t="s">
        <v>36</v>
      </c>
      <c r="F1407" s="16">
        <v>1.2E-2</v>
      </c>
      <c r="G1407" s="17"/>
      <c r="H1407" s="17">
        <f>+ROUND(F1407*G1407,2)</f>
        <v>0</v>
      </c>
      <c r="I1407" s="18" t="s">
        <v>40</v>
      </c>
      <c r="J1407" s="19" t="s">
        <v>37</v>
      </c>
      <c r="K1407" s="19">
        <v>4783</v>
      </c>
    </row>
    <row r="1408" spans="1:11" x14ac:dyDescent="0.25">
      <c r="A1408" s="20" t="s">
        <v>23</v>
      </c>
      <c r="B1408" s="21"/>
      <c r="C1408" s="20"/>
      <c r="D1408" s="21" t="s">
        <v>29</v>
      </c>
      <c r="E1408" s="21" t="s">
        <v>30</v>
      </c>
      <c r="F1408" s="16">
        <f>$H$8</f>
        <v>111.86</v>
      </c>
      <c r="G1408" s="17"/>
      <c r="H1408" s="17">
        <f>ROUND(F1408*G1408/100,2)</f>
        <v>0</v>
      </c>
      <c r="I1408" s="18"/>
      <c r="J1408" s="19"/>
      <c r="K1408" s="19"/>
    </row>
    <row r="1409" spans="1:11" x14ac:dyDescent="0.25">
      <c r="A1409" s="20" t="s">
        <v>23</v>
      </c>
      <c r="B1409" s="21"/>
      <c r="C1409" s="20"/>
      <c r="D1409" s="21" t="s">
        <v>31</v>
      </c>
      <c r="E1409" s="21" t="s">
        <v>32</v>
      </c>
      <c r="F1409" s="16"/>
      <c r="G1409" s="17"/>
      <c r="H1409" s="17">
        <f>SUMIF(Recodificada1!$H$1407:$H$1407,"&gt;0",Recodificada1!$H$1407:$H$1407)+$H$1408</f>
        <v>0</v>
      </c>
      <c r="I1409" s="18"/>
      <c r="J1409" s="19"/>
      <c r="K1409" s="19"/>
    </row>
    <row r="1410" spans="1:11" x14ac:dyDescent="0.25">
      <c r="A1410" s="20" t="s">
        <v>23</v>
      </c>
      <c r="B1410" s="21"/>
      <c r="C1410" s="20"/>
      <c r="D1410" s="21" t="s">
        <v>6</v>
      </c>
      <c r="E1410" s="21" t="s">
        <v>30</v>
      </c>
      <c r="F1410" s="16">
        <f>$F$8</f>
        <v>24.18</v>
      </c>
      <c r="G1410" s="17"/>
      <c r="H1410" s="17">
        <f>+ROUND(H1409*F1410/100,2)</f>
        <v>0</v>
      </c>
      <c r="I1410" s="18"/>
      <c r="J1410" s="19"/>
      <c r="K1410" s="19"/>
    </row>
    <row r="1411" spans="1:11" x14ac:dyDescent="0.25">
      <c r="A1411" s="20" t="s">
        <v>23</v>
      </c>
      <c r="B1411" s="21"/>
      <c r="C1411" s="20"/>
      <c r="D1411" s="21" t="s">
        <v>33</v>
      </c>
      <c r="E1411" s="21" t="s">
        <v>32</v>
      </c>
      <c r="F1411" s="16"/>
      <c r="G1411" s="17"/>
      <c r="H1411" s="17">
        <f>+H1409+H1410</f>
        <v>0</v>
      </c>
      <c r="I1411" s="18"/>
      <c r="J1411" s="19"/>
      <c r="K1411" s="19"/>
    </row>
    <row r="1412" spans="1:11" x14ac:dyDescent="0.25">
      <c r="A1412" s="6" t="s">
        <v>736</v>
      </c>
      <c r="B1412" s="7" t="s">
        <v>737</v>
      </c>
      <c r="C1412" s="6"/>
      <c r="D1412" s="7"/>
      <c r="E1412" s="7" t="s">
        <v>517</v>
      </c>
      <c r="F1412" s="16" t="s">
        <v>20</v>
      </c>
      <c r="G1412" s="17"/>
      <c r="H1412" s="17"/>
      <c r="I1412" s="18" t="s">
        <v>21</v>
      </c>
      <c r="J1412" s="19" t="s">
        <v>518</v>
      </c>
      <c r="K1412" s="19">
        <v>2306</v>
      </c>
    </row>
    <row r="1413" spans="1:11" x14ac:dyDescent="0.25">
      <c r="A1413" s="20" t="s">
        <v>23</v>
      </c>
      <c r="B1413" s="21">
        <v>2</v>
      </c>
      <c r="C1413" s="20" t="s">
        <v>738</v>
      </c>
      <c r="D1413" s="21" t="s">
        <v>739</v>
      </c>
      <c r="E1413" s="21" t="s">
        <v>721</v>
      </c>
      <c r="F1413" s="16">
        <v>0.18</v>
      </c>
      <c r="G1413" s="17"/>
      <c r="H1413" s="17">
        <f>+ROUND(F1413*G1413,2)</f>
        <v>0</v>
      </c>
      <c r="I1413" s="18" t="s">
        <v>78</v>
      </c>
      <c r="J1413" s="19" t="s">
        <v>518</v>
      </c>
      <c r="K1413" s="19">
        <v>2226</v>
      </c>
    </row>
    <row r="1414" spans="1:11" x14ac:dyDescent="0.25">
      <c r="A1414" s="20" t="s">
        <v>23</v>
      </c>
      <c r="B1414" s="21">
        <v>2</v>
      </c>
      <c r="C1414" s="20" t="s">
        <v>740</v>
      </c>
      <c r="D1414" s="21" t="s">
        <v>741</v>
      </c>
      <c r="E1414" s="21" t="s">
        <v>197</v>
      </c>
      <c r="F1414" s="16">
        <v>0.3</v>
      </c>
      <c r="G1414" s="17"/>
      <c r="H1414" s="17">
        <f>+ROUND(F1414*G1414,2)</f>
        <v>0</v>
      </c>
      <c r="I1414" s="18" t="s">
        <v>78</v>
      </c>
      <c r="J1414" s="19" t="s">
        <v>37</v>
      </c>
      <c r="K1414" s="19">
        <v>3768</v>
      </c>
    </row>
    <row r="1415" spans="1:11" x14ac:dyDescent="0.25">
      <c r="A1415" s="20" t="s">
        <v>23</v>
      </c>
      <c r="B1415" s="21" t="s">
        <v>55</v>
      </c>
      <c r="C1415" s="20" t="s">
        <v>724</v>
      </c>
      <c r="D1415" s="21" t="s">
        <v>725</v>
      </c>
      <c r="E1415" s="21" t="s">
        <v>36</v>
      </c>
      <c r="F1415" s="16">
        <v>0.4</v>
      </c>
      <c r="G1415" s="17"/>
      <c r="H1415" s="17">
        <f>+ROUND(F1415*G1415,2)</f>
        <v>0</v>
      </c>
      <c r="I1415" s="18" t="s">
        <v>58</v>
      </c>
      <c r="J1415" s="19" t="s">
        <v>37</v>
      </c>
      <c r="K1415" s="19">
        <v>88310</v>
      </c>
    </row>
    <row r="1416" spans="1:11" x14ac:dyDescent="0.25">
      <c r="A1416" s="20" t="s">
        <v>23</v>
      </c>
      <c r="B1416" s="21" t="s">
        <v>55</v>
      </c>
      <c r="C1416" s="20" t="s">
        <v>344</v>
      </c>
      <c r="D1416" s="21" t="s">
        <v>61</v>
      </c>
      <c r="E1416" s="21" t="s">
        <v>36</v>
      </c>
      <c r="F1416" s="16">
        <v>0.2</v>
      </c>
      <c r="G1416" s="17"/>
      <c r="H1416" s="17">
        <f>+ROUND(F1416*G1416,2)</f>
        <v>0</v>
      </c>
      <c r="I1416" s="18" t="s">
        <v>58</v>
      </c>
      <c r="J1416" s="19" t="s">
        <v>37</v>
      </c>
      <c r="K1416" s="19">
        <v>88316</v>
      </c>
    </row>
    <row r="1417" spans="1:11" x14ac:dyDescent="0.25">
      <c r="A1417" s="20" t="s">
        <v>23</v>
      </c>
      <c r="B1417" s="21"/>
      <c r="C1417" s="20"/>
      <c r="D1417" s="21" t="s">
        <v>29</v>
      </c>
      <c r="E1417" s="21" t="s">
        <v>30</v>
      </c>
      <c r="F1417" s="16">
        <f>$H$8</f>
        <v>111.86</v>
      </c>
      <c r="G1417" s="17"/>
      <c r="H1417" s="17">
        <f>ROUND(F1417*G1417/100,2)</f>
        <v>0</v>
      </c>
      <c r="I1417" s="18"/>
      <c r="J1417" s="19"/>
      <c r="K1417" s="19"/>
    </row>
    <row r="1418" spans="1:11" x14ac:dyDescent="0.25">
      <c r="A1418" s="20" t="s">
        <v>23</v>
      </c>
      <c r="B1418" s="21"/>
      <c r="C1418" s="20"/>
      <c r="D1418" s="21" t="s">
        <v>31</v>
      </c>
      <c r="E1418" s="21" t="s">
        <v>32</v>
      </c>
      <c r="F1418" s="16"/>
      <c r="G1418" s="17"/>
      <c r="H1418" s="17">
        <f>SUMIF(Recodificada1!$H$1413:$H$1416,"&gt;0",Recodificada1!$H$1413:$H$1416)+$H$1417</f>
        <v>0</v>
      </c>
      <c r="I1418" s="18"/>
      <c r="J1418" s="19"/>
      <c r="K1418" s="19"/>
    </row>
    <row r="1419" spans="1:11" x14ac:dyDescent="0.25">
      <c r="A1419" s="20" t="s">
        <v>23</v>
      </c>
      <c r="B1419" s="21"/>
      <c r="C1419" s="20"/>
      <c r="D1419" s="21" t="s">
        <v>6</v>
      </c>
      <c r="E1419" s="21" t="s">
        <v>30</v>
      </c>
      <c r="F1419" s="16">
        <f>$F$8</f>
        <v>24.18</v>
      </c>
      <c r="G1419" s="17"/>
      <c r="H1419" s="17">
        <f>+ROUND(H1418*F1419/100,2)</f>
        <v>0</v>
      </c>
      <c r="I1419" s="18"/>
      <c r="J1419" s="19"/>
      <c r="K1419" s="19"/>
    </row>
    <row r="1420" spans="1:11" x14ac:dyDescent="0.25">
      <c r="A1420" s="20" t="s">
        <v>23</v>
      </c>
      <c r="B1420" s="21"/>
      <c r="C1420" s="20"/>
      <c r="D1420" s="21" t="s">
        <v>33</v>
      </c>
      <c r="E1420" s="21" t="s">
        <v>32</v>
      </c>
      <c r="F1420" s="16"/>
      <c r="G1420" s="17"/>
      <c r="H1420" s="17">
        <f>+H1418+H1419</f>
        <v>0</v>
      </c>
      <c r="I1420" s="18"/>
      <c r="J1420" s="19"/>
      <c r="K1420" s="19"/>
    </row>
    <row r="1421" spans="1:11" x14ac:dyDescent="0.25">
      <c r="A1421" s="6" t="s">
        <v>742</v>
      </c>
      <c r="B1421" s="7" t="s">
        <v>743</v>
      </c>
      <c r="C1421" s="6"/>
      <c r="D1421" s="7"/>
      <c r="E1421" s="7" t="s">
        <v>36</v>
      </c>
      <c r="F1421" s="16" t="s">
        <v>20</v>
      </c>
      <c r="G1421" s="17"/>
      <c r="H1421" s="17"/>
      <c r="I1421" s="18" t="s">
        <v>21</v>
      </c>
      <c r="J1421" s="19" t="s">
        <v>37</v>
      </c>
      <c r="K1421" s="19">
        <v>88317</v>
      </c>
    </row>
    <row r="1422" spans="1:11" x14ac:dyDescent="0.25">
      <c r="A1422" s="20" t="s">
        <v>23</v>
      </c>
      <c r="B1422" s="21">
        <v>1</v>
      </c>
      <c r="C1422" s="20" t="s">
        <v>744</v>
      </c>
      <c r="D1422" s="21" t="s">
        <v>745</v>
      </c>
      <c r="E1422" s="21" t="s">
        <v>36</v>
      </c>
      <c r="F1422" s="16">
        <v>1</v>
      </c>
      <c r="G1422" s="17"/>
      <c r="H1422" s="17">
        <f>+ROUND(F1422*G1422,2)</f>
        <v>0</v>
      </c>
      <c r="I1422" s="18" t="s">
        <v>40</v>
      </c>
      <c r="J1422" s="19" t="s">
        <v>37</v>
      </c>
      <c r="K1422" s="19">
        <v>6160</v>
      </c>
    </row>
    <row r="1423" spans="1:11" x14ac:dyDescent="0.25">
      <c r="A1423" s="20" t="s">
        <v>23</v>
      </c>
      <c r="B1423" s="21">
        <v>5</v>
      </c>
      <c r="C1423" s="20" t="s">
        <v>746</v>
      </c>
      <c r="D1423" s="21" t="s">
        <v>747</v>
      </c>
      <c r="E1423" s="21" t="s">
        <v>36</v>
      </c>
      <c r="F1423" s="16">
        <v>1</v>
      </c>
      <c r="G1423" s="17"/>
      <c r="H1423" s="17">
        <f>+ROUND(F1423*G1423,2)</f>
        <v>0</v>
      </c>
      <c r="I1423" s="18" t="s">
        <v>43</v>
      </c>
      <c r="J1423" s="19" t="s">
        <v>37</v>
      </c>
      <c r="K1423" s="19">
        <v>43468</v>
      </c>
    </row>
    <row r="1424" spans="1:11" x14ac:dyDescent="0.25">
      <c r="A1424" s="20" t="s">
        <v>23</v>
      </c>
      <c r="B1424" s="21">
        <v>5</v>
      </c>
      <c r="C1424" s="20" t="s">
        <v>748</v>
      </c>
      <c r="D1424" s="21" t="s">
        <v>749</v>
      </c>
      <c r="E1424" s="21" t="s">
        <v>36</v>
      </c>
      <c r="F1424" s="16">
        <v>1</v>
      </c>
      <c r="G1424" s="17"/>
      <c r="H1424" s="17">
        <f>+ROUND(F1424*G1424,2)</f>
        <v>0</v>
      </c>
      <c r="I1424" s="18" t="s">
        <v>43</v>
      </c>
      <c r="J1424" s="19" t="s">
        <v>37</v>
      </c>
      <c r="K1424" s="19">
        <v>43492</v>
      </c>
    </row>
    <row r="1425" spans="1:11" x14ac:dyDescent="0.25">
      <c r="A1425" s="20" t="s">
        <v>23</v>
      </c>
      <c r="B1425" s="21">
        <v>4</v>
      </c>
      <c r="C1425" s="20" t="s">
        <v>46</v>
      </c>
      <c r="D1425" s="21" t="s">
        <v>47</v>
      </c>
      <c r="E1425" s="21" t="s">
        <v>36</v>
      </c>
      <c r="F1425" s="16">
        <v>1</v>
      </c>
      <c r="G1425" s="17"/>
      <c r="H1425" s="17">
        <f>+ROUND(F1425*G1425,2)</f>
        <v>0</v>
      </c>
      <c r="I1425" s="18" t="s">
        <v>48</v>
      </c>
      <c r="J1425" s="19" t="s">
        <v>37</v>
      </c>
      <c r="K1425" s="19">
        <v>37370</v>
      </c>
    </row>
    <row r="1426" spans="1:11" x14ac:dyDescent="0.25">
      <c r="A1426" s="20" t="s">
        <v>23</v>
      </c>
      <c r="B1426" s="21">
        <v>4</v>
      </c>
      <c r="C1426" s="20" t="s">
        <v>49</v>
      </c>
      <c r="D1426" s="21" t="s">
        <v>50</v>
      </c>
      <c r="E1426" s="21" t="s">
        <v>36</v>
      </c>
      <c r="F1426" s="16">
        <v>1</v>
      </c>
      <c r="G1426" s="17"/>
      <c r="H1426" s="17">
        <f>+ROUND(F1426*G1426,2)</f>
        <v>0</v>
      </c>
      <c r="I1426" s="18" t="s">
        <v>48</v>
      </c>
      <c r="J1426" s="19" t="s">
        <v>37</v>
      </c>
      <c r="K1426" s="19">
        <v>37371</v>
      </c>
    </row>
    <row r="1427" spans="1:11" x14ac:dyDescent="0.25">
      <c r="A1427" s="20" t="s">
        <v>23</v>
      </c>
      <c r="B1427" s="21">
        <v>4</v>
      </c>
      <c r="C1427" s="20" t="s">
        <v>51</v>
      </c>
      <c r="D1427" s="21" t="s">
        <v>52</v>
      </c>
      <c r="E1427" s="21" t="s">
        <v>36</v>
      </c>
      <c r="F1427" s="16">
        <v>1</v>
      </c>
      <c r="G1427" s="17"/>
      <c r="H1427" s="17">
        <f>+ROUND(F1427*G1427,2)</f>
        <v>0</v>
      </c>
      <c r="I1427" s="18" t="s">
        <v>48</v>
      </c>
      <c r="J1427" s="19" t="s">
        <v>37</v>
      </c>
      <c r="K1427" s="19">
        <v>37372</v>
      </c>
    </row>
    <row r="1428" spans="1:11" x14ac:dyDescent="0.25">
      <c r="A1428" s="20" t="s">
        <v>23</v>
      </c>
      <c r="B1428" s="21">
        <v>4</v>
      </c>
      <c r="C1428" s="20" t="s">
        <v>53</v>
      </c>
      <c r="D1428" s="21" t="s">
        <v>54</v>
      </c>
      <c r="E1428" s="21" t="s">
        <v>36</v>
      </c>
      <c r="F1428" s="16">
        <v>1</v>
      </c>
      <c r="G1428" s="17"/>
      <c r="H1428" s="17">
        <f>+ROUND(F1428*G1428,2)</f>
        <v>0</v>
      </c>
      <c r="I1428" s="18" t="s">
        <v>48</v>
      </c>
      <c r="J1428" s="19" t="s">
        <v>37</v>
      </c>
      <c r="K1428" s="19">
        <v>37373</v>
      </c>
    </row>
    <row r="1429" spans="1:11" x14ac:dyDescent="0.25">
      <c r="A1429" s="20" t="s">
        <v>23</v>
      </c>
      <c r="B1429" s="21" t="s">
        <v>55</v>
      </c>
      <c r="C1429" s="20" t="s">
        <v>750</v>
      </c>
      <c r="D1429" s="21" t="s">
        <v>751</v>
      </c>
      <c r="E1429" s="21" t="s">
        <v>36</v>
      </c>
      <c r="F1429" s="16">
        <v>1</v>
      </c>
      <c r="G1429" s="17"/>
      <c r="H1429" s="17">
        <f>+ROUND(F1429*G1429,2)</f>
        <v>0</v>
      </c>
      <c r="I1429" s="18" t="s">
        <v>58</v>
      </c>
      <c r="J1429" s="19" t="s">
        <v>37</v>
      </c>
      <c r="K1429" s="19">
        <v>95379</v>
      </c>
    </row>
    <row r="1430" spans="1:11" x14ac:dyDescent="0.25">
      <c r="A1430" s="20" t="s">
        <v>23</v>
      </c>
      <c r="B1430" s="21"/>
      <c r="C1430" s="20"/>
      <c r="D1430" s="21" t="s">
        <v>29</v>
      </c>
      <c r="E1430" s="21" t="s">
        <v>30</v>
      </c>
      <c r="F1430" s="16">
        <f>$H$8</f>
        <v>111.86</v>
      </c>
      <c r="G1430" s="17"/>
      <c r="H1430" s="17">
        <f>ROUND(F1430*G1430/100,2)</f>
        <v>0</v>
      </c>
      <c r="I1430" s="18"/>
      <c r="J1430" s="19"/>
      <c r="K1430" s="19"/>
    </row>
    <row r="1431" spans="1:11" x14ac:dyDescent="0.25">
      <c r="A1431" s="20" t="s">
        <v>23</v>
      </c>
      <c r="B1431" s="21"/>
      <c r="C1431" s="20"/>
      <c r="D1431" s="21" t="s">
        <v>31</v>
      </c>
      <c r="E1431" s="21" t="s">
        <v>32</v>
      </c>
      <c r="F1431" s="16"/>
      <c r="G1431" s="17"/>
      <c r="H1431" s="17">
        <f>SUMIF(Recodificada1!$H$1422:$H$1429,"&gt;0",Recodificada1!$H$1422:$H$1429)+$H$1430</f>
        <v>0</v>
      </c>
      <c r="I1431" s="18"/>
      <c r="J1431" s="19"/>
      <c r="K1431" s="19"/>
    </row>
    <row r="1432" spans="1:11" x14ac:dyDescent="0.25">
      <c r="A1432" s="20" t="s">
        <v>23</v>
      </c>
      <c r="B1432" s="21"/>
      <c r="C1432" s="20"/>
      <c r="D1432" s="21" t="s">
        <v>6</v>
      </c>
      <c r="E1432" s="21" t="s">
        <v>30</v>
      </c>
      <c r="F1432" s="16">
        <f>$F$8</f>
        <v>24.18</v>
      </c>
      <c r="G1432" s="17"/>
      <c r="H1432" s="17">
        <f>+ROUND(H1431*F1432/100,2)</f>
        <v>0</v>
      </c>
      <c r="I1432" s="18"/>
      <c r="J1432" s="19"/>
      <c r="K1432" s="19"/>
    </row>
    <row r="1433" spans="1:11" x14ac:dyDescent="0.25">
      <c r="A1433" s="20" t="s">
        <v>23</v>
      </c>
      <c r="B1433" s="21"/>
      <c r="C1433" s="20"/>
      <c r="D1433" s="21" t="s">
        <v>33</v>
      </c>
      <c r="E1433" s="21" t="s">
        <v>32</v>
      </c>
      <c r="F1433" s="16"/>
      <c r="G1433" s="17"/>
      <c r="H1433" s="17">
        <f>+H1431+H1432</f>
        <v>0</v>
      </c>
      <c r="I1433" s="18"/>
      <c r="J1433" s="19"/>
      <c r="K1433" s="19"/>
    </row>
    <row r="1434" spans="1:11" x14ac:dyDescent="0.25">
      <c r="A1434" s="6" t="s">
        <v>752</v>
      </c>
      <c r="B1434" s="7" t="s">
        <v>751</v>
      </c>
      <c r="C1434" s="6"/>
      <c r="D1434" s="7"/>
      <c r="E1434" s="7" t="s">
        <v>36</v>
      </c>
      <c r="F1434" s="16" t="s">
        <v>20</v>
      </c>
      <c r="G1434" s="17"/>
      <c r="H1434" s="17"/>
      <c r="I1434" s="18" t="s">
        <v>21</v>
      </c>
      <c r="J1434" s="19" t="s">
        <v>37</v>
      </c>
      <c r="K1434" s="19">
        <v>95379</v>
      </c>
    </row>
    <row r="1435" spans="1:11" x14ac:dyDescent="0.25">
      <c r="A1435" s="20" t="s">
        <v>23</v>
      </c>
      <c r="B1435" s="21">
        <v>1</v>
      </c>
      <c r="C1435" s="20" t="s">
        <v>744</v>
      </c>
      <c r="D1435" s="21" t="s">
        <v>745</v>
      </c>
      <c r="E1435" s="21" t="s">
        <v>36</v>
      </c>
      <c r="F1435" s="16">
        <v>9.4000000000000004E-3</v>
      </c>
      <c r="G1435" s="17"/>
      <c r="H1435" s="17">
        <f>+ROUND(F1435*G1435,2)</f>
        <v>0</v>
      </c>
      <c r="I1435" s="18" t="s">
        <v>40</v>
      </c>
      <c r="J1435" s="19" t="s">
        <v>37</v>
      </c>
      <c r="K1435" s="19">
        <v>6160</v>
      </c>
    </row>
    <row r="1436" spans="1:11" x14ac:dyDescent="0.25">
      <c r="A1436" s="20" t="s">
        <v>23</v>
      </c>
      <c r="B1436" s="21"/>
      <c r="C1436" s="20"/>
      <c r="D1436" s="21" t="s">
        <v>29</v>
      </c>
      <c r="E1436" s="21" t="s">
        <v>30</v>
      </c>
      <c r="F1436" s="16">
        <f>$H$8</f>
        <v>111.86</v>
      </c>
      <c r="G1436" s="17"/>
      <c r="H1436" s="17">
        <f>ROUND(F1436*G1436/100,2)</f>
        <v>0</v>
      </c>
      <c r="I1436" s="18"/>
      <c r="J1436" s="19"/>
      <c r="K1436" s="19"/>
    </row>
    <row r="1437" spans="1:11" x14ac:dyDescent="0.25">
      <c r="A1437" s="20" t="s">
        <v>23</v>
      </c>
      <c r="B1437" s="21"/>
      <c r="C1437" s="20"/>
      <c r="D1437" s="21" t="s">
        <v>31</v>
      </c>
      <c r="E1437" s="21" t="s">
        <v>32</v>
      </c>
      <c r="F1437" s="16"/>
      <c r="G1437" s="17"/>
      <c r="H1437" s="17">
        <f>SUMIF(Recodificada1!$H$1435:$H$1435,"&gt;0",Recodificada1!$H$1435:$H$1435)+$H$1436</f>
        <v>0</v>
      </c>
      <c r="I1437" s="18"/>
      <c r="J1437" s="19"/>
      <c r="K1437" s="19"/>
    </row>
    <row r="1438" spans="1:11" x14ac:dyDescent="0.25">
      <c r="A1438" s="20" t="s">
        <v>23</v>
      </c>
      <c r="B1438" s="21"/>
      <c r="C1438" s="20"/>
      <c r="D1438" s="21" t="s">
        <v>6</v>
      </c>
      <c r="E1438" s="21" t="s">
        <v>30</v>
      </c>
      <c r="F1438" s="16">
        <f>$F$8</f>
        <v>24.18</v>
      </c>
      <c r="G1438" s="17"/>
      <c r="H1438" s="17">
        <f>+ROUND(H1437*F1438/100,2)</f>
        <v>0</v>
      </c>
      <c r="I1438" s="18"/>
      <c r="J1438" s="19"/>
      <c r="K1438" s="19"/>
    </row>
    <row r="1439" spans="1:11" x14ac:dyDescent="0.25">
      <c r="A1439" s="20" t="s">
        <v>23</v>
      </c>
      <c r="B1439" s="21"/>
      <c r="C1439" s="20"/>
      <c r="D1439" s="21" t="s">
        <v>33</v>
      </c>
      <c r="E1439" s="21" t="s">
        <v>32</v>
      </c>
      <c r="F1439" s="16"/>
      <c r="G1439" s="17"/>
      <c r="H1439" s="17">
        <f>+H1437+H1438</f>
        <v>0</v>
      </c>
      <c r="I1439" s="18"/>
      <c r="J1439" s="19"/>
      <c r="K1439" s="19"/>
    </row>
    <row r="1440" spans="1:11" x14ac:dyDescent="0.25">
      <c r="A1440" s="6" t="s">
        <v>753</v>
      </c>
      <c r="B1440" s="7" t="s">
        <v>754</v>
      </c>
      <c r="C1440" s="6"/>
      <c r="D1440" s="7"/>
      <c r="E1440" s="7" t="s">
        <v>36</v>
      </c>
      <c r="F1440" s="16" t="s">
        <v>20</v>
      </c>
      <c r="G1440" s="17"/>
      <c r="H1440" s="17"/>
      <c r="I1440" s="18" t="s">
        <v>21</v>
      </c>
      <c r="J1440" s="19" t="s">
        <v>37</v>
      </c>
      <c r="K1440" s="19">
        <v>88246</v>
      </c>
    </row>
    <row r="1441" spans="1:11" x14ac:dyDescent="0.25">
      <c r="A1441" s="20" t="s">
        <v>23</v>
      </c>
      <c r="B1441" s="21">
        <v>1</v>
      </c>
      <c r="C1441" s="20" t="s">
        <v>755</v>
      </c>
      <c r="D1441" s="21" t="s">
        <v>756</v>
      </c>
      <c r="E1441" s="21" t="s">
        <v>36</v>
      </c>
      <c r="F1441" s="16">
        <v>1</v>
      </c>
      <c r="G1441" s="17"/>
      <c r="H1441" s="17">
        <f>+ROUND(F1441*G1441,2)</f>
        <v>0</v>
      </c>
      <c r="I1441" s="18" t="s">
        <v>40</v>
      </c>
      <c r="J1441" s="19" t="s">
        <v>37</v>
      </c>
      <c r="K1441" s="19">
        <v>40331</v>
      </c>
    </row>
    <row r="1442" spans="1:11" x14ac:dyDescent="0.25">
      <c r="A1442" s="20" t="s">
        <v>23</v>
      </c>
      <c r="B1442" s="21">
        <v>5</v>
      </c>
      <c r="C1442" s="20" t="s">
        <v>187</v>
      </c>
      <c r="D1442" s="21" t="s">
        <v>188</v>
      </c>
      <c r="E1442" s="21" t="s">
        <v>36</v>
      </c>
      <c r="F1442" s="16">
        <v>1</v>
      </c>
      <c r="G1442" s="17"/>
      <c r="H1442" s="17">
        <f>+ROUND(F1442*G1442,2)</f>
        <v>0</v>
      </c>
      <c r="I1442" s="18" t="s">
        <v>43</v>
      </c>
      <c r="J1442" s="19" t="s">
        <v>37</v>
      </c>
      <c r="K1442" s="19">
        <v>43464</v>
      </c>
    </row>
    <row r="1443" spans="1:11" x14ac:dyDescent="0.25">
      <c r="A1443" s="20" t="s">
        <v>23</v>
      </c>
      <c r="B1443" s="21">
        <v>5</v>
      </c>
      <c r="C1443" s="20" t="s">
        <v>189</v>
      </c>
      <c r="D1443" s="21" t="s">
        <v>190</v>
      </c>
      <c r="E1443" s="21" t="s">
        <v>36</v>
      </c>
      <c r="F1443" s="16">
        <v>1</v>
      </c>
      <c r="G1443" s="17"/>
      <c r="H1443" s="17">
        <f>+ROUND(F1443*G1443,2)</f>
        <v>0</v>
      </c>
      <c r="I1443" s="18" t="s">
        <v>43</v>
      </c>
      <c r="J1443" s="19" t="s">
        <v>37</v>
      </c>
      <c r="K1443" s="19">
        <v>43488</v>
      </c>
    </row>
    <row r="1444" spans="1:11" x14ac:dyDescent="0.25">
      <c r="A1444" s="20" t="s">
        <v>23</v>
      </c>
      <c r="B1444" s="21">
        <v>4</v>
      </c>
      <c r="C1444" s="20" t="s">
        <v>46</v>
      </c>
      <c r="D1444" s="21" t="s">
        <v>47</v>
      </c>
      <c r="E1444" s="21" t="s">
        <v>36</v>
      </c>
      <c r="F1444" s="16">
        <v>1</v>
      </c>
      <c r="G1444" s="17"/>
      <c r="H1444" s="17">
        <f>+ROUND(F1444*G1444,2)</f>
        <v>0</v>
      </c>
      <c r="I1444" s="18" t="s">
        <v>48</v>
      </c>
      <c r="J1444" s="19" t="s">
        <v>37</v>
      </c>
      <c r="K1444" s="19">
        <v>37370</v>
      </c>
    </row>
    <row r="1445" spans="1:11" x14ac:dyDescent="0.25">
      <c r="A1445" s="20" t="s">
        <v>23</v>
      </c>
      <c r="B1445" s="21">
        <v>4</v>
      </c>
      <c r="C1445" s="20" t="s">
        <v>49</v>
      </c>
      <c r="D1445" s="21" t="s">
        <v>50</v>
      </c>
      <c r="E1445" s="21" t="s">
        <v>36</v>
      </c>
      <c r="F1445" s="16">
        <v>1</v>
      </c>
      <c r="G1445" s="17"/>
      <c r="H1445" s="17">
        <f>+ROUND(F1445*G1445,2)</f>
        <v>0</v>
      </c>
      <c r="I1445" s="18" t="s">
        <v>48</v>
      </c>
      <c r="J1445" s="19" t="s">
        <v>37</v>
      </c>
      <c r="K1445" s="19">
        <v>37371</v>
      </c>
    </row>
    <row r="1446" spans="1:11" x14ac:dyDescent="0.25">
      <c r="A1446" s="20" t="s">
        <v>23</v>
      </c>
      <c r="B1446" s="21">
        <v>4</v>
      </c>
      <c r="C1446" s="20" t="s">
        <v>51</v>
      </c>
      <c r="D1446" s="21" t="s">
        <v>52</v>
      </c>
      <c r="E1446" s="21" t="s">
        <v>36</v>
      </c>
      <c r="F1446" s="16">
        <v>1</v>
      </c>
      <c r="G1446" s="17"/>
      <c r="H1446" s="17">
        <f>+ROUND(F1446*G1446,2)</f>
        <v>0</v>
      </c>
      <c r="I1446" s="18" t="s">
        <v>48</v>
      </c>
      <c r="J1446" s="19" t="s">
        <v>37</v>
      </c>
      <c r="K1446" s="19">
        <v>37372</v>
      </c>
    </row>
    <row r="1447" spans="1:11" x14ac:dyDescent="0.25">
      <c r="A1447" s="20" t="s">
        <v>23</v>
      </c>
      <c r="B1447" s="21">
        <v>4</v>
      </c>
      <c r="C1447" s="20" t="s">
        <v>53</v>
      </c>
      <c r="D1447" s="21" t="s">
        <v>54</v>
      </c>
      <c r="E1447" s="21" t="s">
        <v>36</v>
      </c>
      <c r="F1447" s="16">
        <v>1</v>
      </c>
      <c r="G1447" s="17"/>
      <c r="H1447" s="17">
        <f>+ROUND(F1447*G1447,2)</f>
        <v>0</v>
      </c>
      <c r="I1447" s="18" t="s">
        <v>48</v>
      </c>
      <c r="J1447" s="19" t="s">
        <v>37</v>
      </c>
      <c r="K1447" s="19">
        <v>37373</v>
      </c>
    </row>
    <row r="1448" spans="1:11" x14ac:dyDescent="0.25">
      <c r="A1448" s="20" t="s">
        <v>23</v>
      </c>
      <c r="B1448" s="21" t="s">
        <v>55</v>
      </c>
      <c r="C1448" s="20" t="s">
        <v>757</v>
      </c>
      <c r="D1448" s="21" t="s">
        <v>758</v>
      </c>
      <c r="E1448" s="21" t="s">
        <v>36</v>
      </c>
      <c r="F1448" s="16">
        <v>1</v>
      </c>
      <c r="G1448" s="17"/>
      <c r="H1448" s="17">
        <f>+ROUND(F1448*G1448,2)</f>
        <v>0</v>
      </c>
      <c r="I1448" s="18" t="s">
        <v>58</v>
      </c>
      <c r="J1448" s="19" t="s">
        <v>37</v>
      </c>
      <c r="K1448" s="19">
        <v>95315</v>
      </c>
    </row>
    <row r="1449" spans="1:11" x14ac:dyDescent="0.25">
      <c r="A1449" s="20" t="s">
        <v>23</v>
      </c>
      <c r="B1449" s="21"/>
      <c r="C1449" s="20"/>
      <c r="D1449" s="21" t="s">
        <v>29</v>
      </c>
      <c r="E1449" s="21" t="s">
        <v>30</v>
      </c>
      <c r="F1449" s="16">
        <f>$H$8</f>
        <v>111.86</v>
      </c>
      <c r="G1449" s="17"/>
      <c r="H1449" s="17">
        <f>ROUND(F1449*G1449/100,2)</f>
        <v>0</v>
      </c>
      <c r="I1449" s="18"/>
      <c r="J1449" s="19"/>
      <c r="K1449" s="19"/>
    </row>
    <row r="1450" spans="1:11" x14ac:dyDescent="0.25">
      <c r="A1450" s="20" t="s">
        <v>23</v>
      </c>
      <c r="B1450" s="21"/>
      <c r="C1450" s="20"/>
      <c r="D1450" s="21" t="s">
        <v>31</v>
      </c>
      <c r="E1450" s="21" t="s">
        <v>32</v>
      </c>
      <c r="F1450" s="16"/>
      <c r="G1450" s="17"/>
      <c r="H1450" s="17">
        <f>SUMIF(Recodificada1!$H$1441:$H$1448,"&gt;0",Recodificada1!$H$1441:$H$1448)+$H$1449</f>
        <v>0</v>
      </c>
      <c r="I1450" s="18"/>
      <c r="J1450" s="19"/>
      <c r="K1450" s="19"/>
    </row>
    <row r="1451" spans="1:11" x14ac:dyDescent="0.25">
      <c r="A1451" s="20" t="s">
        <v>23</v>
      </c>
      <c r="B1451" s="21"/>
      <c r="C1451" s="20"/>
      <c r="D1451" s="21" t="s">
        <v>6</v>
      </c>
      <c r="E1451" s="21" t="s">
        <v>30</v>
      </c>
      <c r="F1451" s="16">
        <f>$F$8</f>
        <v>24.18</v>
      </c>
      <c r="G1451" s="17"/>
      <c r="H1451" s="17">
        <f>+ROUND(H1450*F1451/100,2)</f>
        <v>0</v>
      </c>
      <c r="I1451" s="18"/>
      <c r="J1451" s="19"/>
      <c r="K1451" s="19"/>
    </row>
    <row r="1452" spans="1:11" x14ac:dyDescent="0.25">
      <c r="A1452" s="20" t="s">
        <v>23</v>
      </c>
      <c r="B1452" s="21"/>
      <c r="C1452" s="20"/>
      <c r="D1452" s="21" t="s">
        <v>33</v>
      </c>
      <c r="E1452" s="21" t="s">
        <v>32</v>
      </c>
      <c r="F1452" s="16"/>
      <c r="G1452" s="17"/>
      <c r="H1452" s="17">
        <f>+H1450+H1451</f>
        <v>0</v>
      </c>
      <c r="I1452" s="18"/>
      <c r="J1452" s="19"/>
      <c r="K1452" s="19"/>
    </row>
    <row r="1453" spans="1:11" x14ac:dyDescent="0.25">
      <c r="A1453" s="6" t="s">
        <v>759</v>
      </c>
      <c r="B1453" s="7" t="s">
        <v>758</v>
      </c>
      <c r="C1453" s="6"/>
      <c r="D1453" s="7"/>
      <c r="E1453" s="7" t="s">
        <v>36</v>
      </c>
      <c r="F1453" s="16" t="s">
        <v>20</v>
      </c>
      <c r="G1453" s="17"/>
      <c r="H1453" s="17"/>
      <c r="I1453" s="18" t="s">
        <v>21</v>
      </c>
      <c r="J1453" s="19" t="s">
        <v>37</v>
      </c>
      <c r="K1453" s="19">
        <v>95315</v>
      </c>
    </row>
    <row r="1454" spans="1:11" x14ac:dyDescent="0.25">
      <c r="A1454" s="20" t="s">
        <v>23</v>
      </c>
      <c r="B1454" s="21">
        <v>1</v>
      </c>
      <c r="C1454" s="20" t="s">
        <v>755</v>
      </c>
      <c r="D1454" s="21" t="s">
        <v>756</v>
      </c>
      <c r="E1454" s="21" t="s">
        <v>36</v>
      </c>
      <c r="F1454" s="16">
        <v>1.2E-2</v>
      </c>
      <c r="G1454" s="17"/>
      <c r="H1454" s="17">
        <f>+ROUND(F1454*G1454,2)</f>
        <v>0</v>
      </c>
      <c r="I1454" s="18" t="s">
        <v>40</v>
      </c>
      <c r="J1454" s="19" t="s">
        <v>37</v>
      </c>
      <c r="K1454" s="19">
        <v>40331</v>
      </c>
    </row>
    <row r="1455" spans="1:11" x14ac:dyDescent="0.25">
      <c r="A1455" s="20" t="s">
        <v>23</v>
      </c>
      <c r="B1455" s="21"/>
      <c r="C1455" s="20"/>
      <c r="D1455" s="21" t="s">
        <v>29</v>
      </c>
      <c r="E1455" s="21" t="s">
        <v>30</v>
      </c>
      <c r="F1455" s="16">
        <f>$H$8</f>
        <v>111.86</v>
      </c>
      <c r="G1455" s="17"/>
      <c r="H1455" s="17">
        <f>ROUND(F1455*G1455/100,2)</f>
        <v>0</v>
      </c>
      <c r="I1455" s="18"/>
      <c r="J1455" s="19"/>
      <c r="K1455" s="19"/>
    </row>
    <row r="1456" spans="1:11" x14ac:dyDescent="0.25">
      <c r="A1456" s="20" t="s">
        <v>23</v>
      </c>
      <c r="B1456" s="21"/>
      <c r="C1456" s="20"/>
      <c r="D1456" s="21" t="s">
        <v>31</v>
      </c>
      <c r="E1456" s="21" t="s">
        <v>32</v>
      </c>
      <c r="F1456" s="16"/>
      <c r="G1456" s="17"/>
      <c r="H1456" s="17">
        <f>SUMIF(Recodificada1!$H$1454:$H$1454,"&gt;0",Recodificada1!$H$1454:$H$1454)+$H$1455</f>
        <v>0</v>
      </c>
      <c r="I1456" s="18"/>
      <c r="J1456" s="19"/>
      <c r="K1456" s="19"/>
    </row>
    <row r="1457" spans="1:11" x14ac:dyDescent="0.25">
      <c r="A1457" s="20" t="s">
        <v>23</v>
      </c>
      <c r="B1457" s="21"/>
      <c r="C1457" s="20"/>
      <c r="D1457" s="21" t="s">
        <v>6</v>
      </c>
      <c r="E1457" s="21" t="s">
        <v>30</v>
      </c>
      <c r="F1457" s="16">
        <f>$F$8</f>
        <v>24.18</v>
      </c>
      <c r="G1457" s="17"/>
      <c r="H1457" s="17">
        <f>+ROUND(H1456*F1457/100,2)</f>
        <v>0</v>
      </c>
      <c r="I1457" s="18"/>
      <c r="J1457" s="19"/>
      <c r="K1457" s="19"/>
    </row>
    <row r="1458" spans="1:11" x14ac:dyDescent="0.25">
      <c r="A1458" s="20" t="s">
        <v>23</v>
      </c>
      <c r="B1458" s="21"/>
      <c r="C1458" s="20"/>
      <c r="D1458" s="21" t="s">
        <v>33</v>
      </c>
      <c r="E1458" s="21" t="s">
        <v>32</v>
      </c>
      <c r="F1458" s="16"/>
      <c r="G1458" s="17"/>
      <c r="H1458" s="17">
        <f>+H1456+H1457</f>
        <v>0</v>
      </c>
      <c r="I1458" s="18"/>
      <c r="J1458" s="19"/>
      <c r="K1458" s="19"/>
    </row>
    <row r="1459" spans="1:11" x14ac:dyDescent="0.25">
      <c r="A1459" s="6" t="s">
        <v>760</v>
      </c>
      <c r="B1459" s="7" t="s">
        <v>761</v>
      </c>
      <c r="C1459" s="6"/>
      <c r="D1459" s="7"/>
      <c r="E1459" s="7" t="s">
        <v>762</v>
      </c>
      <c r="F1459" s="16" t="s">
        <v>20</v>
      </c>
      <c r="G1459" s="17"/>
      <c r="H1459" s="17"/>
      <c r="I1459" s="18" t="s">
        <v>21</v>
      </c>
      <c r="J1459" s="19" t="s">
        <v>518</v>
      </c>
      <c r="K1459" s="19">
        <v>3094</v>
      </c>
    </row>
    <row r="1460" spans="1:11" x14ac:dyDescent="0.25">
      <c r="A1460" s="20" t="s">
        <v>23</v>
      </c>
      <c r="B1460" s="21" t="s">
        <v>55</v>
      </c>
      <c r="C1460" s="20" t="s">
        <v>763</v>
      </c>
      <c r="D1460" s="21" t="s">
        <v>764</v>
      </c>
      <c r="E1460" s="21" t="s">
        <v>36</v>
      </c>
      <c r="F1460" s="16">
        <v>1</v>
      </c>
      <c r="G1460" s="17"/>
      <c r="H1460" s="17">
        <f>+ROUND(F1460*G1460,2)</f>
        <v>0</v>
      </c>
      <c r="I1460" s="18" t="s">
        <v>58</v>
      </c>
      <c r="J1460" s="19" t="s">
        <v>37</v>
      </c>
      <c r="K1460" s="19">
        <v>88279</v>
      </c>
    </row>
    <row r="1461" spans="1:11" x14ac:dyDescent="0.25">
      <c r="A1461" s="20" t="s">
        <v>23</v>
      </c>
      <c r="B1461" s="21" t="s">
        <v>55</v>
      </c>
      <c r="C1461" s="20" t="s">
        <v>344</v>
      </c>
      <c r="D1461" s="21" t="s">
        <v>61</v>
      </c>
      <c r="E1461" s="21" t="s">
        <v>36</v>
      </c>
      <c r="F1461" s="16">
        <v>3</v>
      </c>
      <c r="G1461" s="17"/>
      <c r="H1461" s="17">
        <f>+ROUND(F1461*G1461,2)</f>
        <v>0</v>
      </c>
      <c r="I1461" s="18" t="s">
        <v>58</v>
      </c>
      <c r="J1461" s="19" t="s">
        <v>37</v>
      </c>
      <c r="K1461" s="19">
        <v>88316</v>
      </c>
    </row>
    <row r="1462" spans="1:11" x14ac:dyDescent="0.25">
      <c r="A1462" s="20" t="s">
        <v>23</v>
      </c>
      <c r="B1462" s="21"/>
      <c r="C1462" s="20"/>
      <c r="D1462" s="21" t="s">
        <v>29</v>
      </c>
      <c r="E1462" s="21" t="s">
        <v>30</v>
      </c>
      <c r="F1462" s="16">
        <f>$H$8</f>
        <v>111.86</v>
      </c>
      <c r="G1462" s="17"/>
      <c r="H1462" s="17">
        <f>ROUND(F1462*G1462/100,2)</f>
        <v>0</v>
      </c>
      <c r="I1462" s="18"/>
      <c r="J1462" s="19"/>
      <c r="K1462" s="19"/>
    </row>
    <row r="1463" spans="1:11" x14ac:dyDescent="0.25">
      <c r="A1463" s="20" t="s">
        <v>23</v>
      </c>
      <c r="B1463" s="21"/>
      <c r="C1463" s="20"/>
      <c r="D1463" s="21" t="s">
        <v>31</v>
      </c>
      <c r="E1463" s="21" t="s">
        <v>32</v>
      </c>
      <c r="F1463" s="16"/>
      <c r="G1463" s="17"/>
      <c r="H1463" s="17">
        <f>SUMIF(Recodificada1!$H$1460:$H$1461,"&gt;0",Recodificada1!$H$1460:$H$1461)+$H$1462</f>
        <v>0</v>
      </c>
      <c r="I1463" s="18"/>
      <c r="J1463" s="19"/>
      <c r="K1463" s="19"/>
    </row>
    <row r="1464" spans="1:11" x14ac:dyDescent="0.25">
      <c r="A1464" s="20" t="s">
        <v>23</v>
      </c>
      <c r="B1464" s="21"/>
      <c r="C1464" s="20"/>
      <c r="D1464" s="21" t="s">
        <v>6</v>
      </c>
      <c r="E1464" s="21" t="s">
        <v>30</v>
      </c>
      <c r="F1464" s="16">
        <f>$F$8</f>
        <v>24.18</v>
      </c>
      <c r="G1464" s="17"/>
      <c r="H1464" s="17">
        <f>+ROUND(H1463*F1464/100,2)</f>
        <v>0</v>
      </c>
      <c r="I1464" s="18"/>
      <c r="J1464" s="19"/>
      <c r="K1464" s="19"/>
    </row>
    <row r="1465" spans="1:11" x14ac:dyDescent="0.25">
      <c r="A1465" s="20" t="s">
        <v>23</v>
      </c>
      <c r="B1465" s="21"/>
      <c r="C1465" s="20"/>
      <c r="D1465" s="21" t="s">
        <v>33</v>
      </c>
      <c r="E1465" s="21" t="s">
        <v>32</v>
      </c>
      <c r="F1465" s="16"/>
      <c r="G1465" s="17"/>
      <c r="H1465" s="17">
        <f>+H1463+H1464</f>
        <v>0</v>
      </c>
      <c r="I1465" s="18"/>
      <c r="J1465" s="19"/>
      <c r="K1465" s="19"/>
    </row>
    <row r="1466" spans="1:11" x14ac:dyDescent="0.25">
      <c r="A1466" s="6" t="s">
        <v>765</v>
      </c>
      <c r="B1466" s="7" t="s">
        <v>764</v>
      </c>
      <c r="C1466" s="6"/>
      <c r="D1466" s="7"/>
      <c r="E1466" s="7" t="s">
        <v>36</v>
      </c>
      <c r="F1466" s="16" t="s">
        <v>20</v>
      </c>
      <c r="G1466" s="17"/>
      <c r="H1466" s="17"/>
      <c r="I1466" s="18" t="s">
        <v>21</v>
      </c>
      <c r="J1466" s="19" t="s">
        <v>37</v>
      </c>
      <c r="K1466" s="19">
        <v>88279</v>
      </c>
    </row>
    <row r="1467" spans="1:11" x14ac:dyDescent="0.25">
      <c r="A1467" s="20" t="s">
        <v>23</v>
      </c>
      <c r="B1467" s="21">
        <v>1</v>
      </c>
      <c r="C1467" s="20" t="s">
        <v>766</v>
      </c>
      <c r="D1467" s="21" t="s">
        <v>767</v>
      </c>
      <c r="E1467" s="21" t="s">
        <v>36</v>
      </c>
      <c r="F1467" s="16">
        <v>1</v>
      </c>
      <c r="G1467" s="17"/>
      <c r="H1467" s="17">
        <f>+ROUND(F1467*G1467,2)</f>
        <v>0</v>
      </c>
      <c r="I1467" s="18" t="s">
        <v>40</v>
      </c>
      <c r="J1467" s="19" t="s">
        <v>37</v>
      </c>
      <c r="K1467" s="19">
        <v>2437</v>
      </c>
    </row>
    <row r="1468" spans="1:11" x14ac:dyDescent="0.25">
      <c r="A1468" s="20" t="s">
        <v>23</v>
      </c>
      <c r="B1468" s="21">
        <v>5</v>
      </c>
      <c r="C1468" s="20" t="s">
        <v>768</v>
      </c>
      <c r="D1468" s="21" t="s">
        <v>769</v>
      </c>
      <c r="E1468" s="21" t="s">
        <v>36</v>
      </c>
      <c r="F1468" s="16">
        <v>1</v>
      </c>
      <c r="G1468" s="17"/>
      <c r="H1468" s="17">
        <f>+ROUND(F1468*G1468,2)</f>
        <v>0</v>
      </c>
      <c r="I1468" s="18" t="s">
        <v>43</v>
      </c>
      <c r="J1468" s="19" t="s">
        <v>37</v>
      </c>
      <c r="K1468" s="19">
        <v>43460</v>
      </c>
    </row>
    <row r="1469" spans="1:11" x14ac:dyDescent="0.25">
      <c r="A1469" s="20" t="s">
        <v>23</v>
      </c>
      <c r="B1469" s="21">
        <v>5</v>
      </c>
      <c r="C1469" s="20" t="s">
        <v>770</v>
      </c>
      <c r="D1469" s="21" t="s">
        <v>771</v>
      </c>
      <c r="E1469" s="21" t="s">
        <v>36</v>
      </c>
      <c r="F1469" s="16">
        <v>1</v>
      </c>
      <c r="G1469" s="17"/>
      <c r="H1469" s="17">
        <f>+ROUND(F1469*G1469,2)</f>
        <v>0</v>
      </c>
      <c r="I1469" s="18" t="s">
        <v>43</v>
      </c>
      <c r="J1469" s="19" t="s">
        <v>37</v>
      </c>
      <c r="K1469" s="19">
        <v>43484</v>
      </c>
    </row>
    <row r="1470" spans="1:11" x14ac:dyDescent="0.25">
      <c r="A1470" s="20" t="s">
        <v>23</v>
      </c>
      <c r="B1470" s="21">
        <v>4</v>
      </c>
      <c r="C1470" s="20" t="s">
        <v>46</v>
      </c>
      <c r="D1470" s="21" t="s">
        <v>47</v>
      </c>
      <c r="E1470" s="21" t="s">
        <v>36</v>
      </c>
      <c r="F1470" s="16">
        <v>1</v>
      </c>
      <c r="G1470" s="17"/>
      <c r="H1470" s="17">
        <f>+ROUND(F1470*G1470,2)</f>
        <v>0</v>
      </c>
      <c r="I1470" s="18" t="s">
        <v>48</v>
      </c>
      <c r="J1470" s="19" t="s">
        <v>37</v>
      </c>
      <c r="K1470" s="19">
        <v>37370</v>
      </c>
    </row>
    <row r="1471" spans="1:11" x14ac:dyDescent="0.25">
      <c r="A1471" s="20" t="s">
        <v>23</v>
      </c>
      <c r="B1471" s="21">
        <v>4</v>
      </c>
      <c r="C1471" s="20" t="s">
        <v>49</v>
      </c>
      <c r="D1471" s="21" t="s">
        <v>50</v>
      </c>
      <c r="E1471" s="21" t="s">
        <v>36</v>
      </c>
      <c r="F1471" s="16">
        <v>1</v>
      </c>
      <c r="G1471" s="17"/>
      <c r="H1471" s="17">
        <f>+ROUND(F1471*G1471,2)</f>
        <v>0</v>
      </c>
      <c r="I1471" s="18" t="s">
        <v>48</v>
      </c>
      <c r="J1471" s="19" t="s">
        <v>37</v>
      </c>
      <c r="K1471" s="19">
        <v>37371</v>
      </c>
    </row>
    <row r="1472" spans="1:11" x14ac:dyDescent="0.25">
      <c r="A1472" s="20" t="s">
        <v>23</v>
      </c>
      <c r="B1472" s="21">
        <v>4</v>
      </c>
      <c r="C1472" s="20" t="s">
        <v>51</v>
      </c>
      <c r="D1472" s="21" t="s">
        <v>52</v>
      </c>
      <c r="E1472" s="21" t="s">
        <v>36</v>
      </c>
      <c r="F1472" s="16">
        <v>1</v>
      </c>
      <c r="G1472" s="17"/>
      <c r="H1472" s="17">
        <f>+ROUND(F1472*G1472,2)</f>
        <v>0</v>
      </c>
      <c r="I1472" s="18" t="s">
        <v>48</v>
      </c>
      <c r="J1472" s="19" t="s">
        <v>37</v>
      </c>
      <c r="K1472" s="19">
        <v>37372</v>
      </c>
    </row>
    <row r="1473" spans="1:11" x14ac:dyDescent="0.25">
      <c r="A1473" s="20" t="s">
        <v>23</v>
      </c>
      <c r="B1473" s="21">
        <v>4</v>
      </c>
      <c r="C1473" s="20" t="s">
        <v>53</v>
      </c>
      <c r="D1473" s="21" t="s">
        <v>54</v>
      </c>
      <c r="E1473" s="21" t="s">
        <v>36</v>
      </c>
      <c r="F1473" s="16">
        <v>1</v>
      </c>
      <c r="G1473" s="17"/>
      <c r="H1473" s="17">
        <f>+ROUND(F1473*G1473,2)</f>
        <v>0</v>
      </c>
      <c r="I1473" s="18" t="s">
        <v>48</v>
      </c>
      <c r="J1473" s="19" t="s">
        <v>37</v>
      </c>
      <c r="K1473" s="19">
        <v>37373</v>
      </c>
    </row>
    <row r="1474" spans="1:11" x14ac:dyDescent="0.25">
      <c r="A1474" s="20" t="s">
        <v>23</v>
      </c>
      <c r="B1474" s="21" t="s">
        <v>55</v>
      </c>
      <c r="C1474" s="20" t="s">
        <v>772</v>
      </c>
      <c r="D1474" s="21" t="s">
        <v>773</v>
      </c>
      <c r="E1474" s="21" t="s">
        <v>36</v>
      </c>
      <c r="F1474" s="16">
        <v>1</v>
      </c>
      <c r="G1474" s="17"/>
      <c r="H1474" s="17">
        <f>+ROUND(F1474*G1474,2)</f>
        <v>0</v>
      </c>
      <c r="I1474" s="18" t="s">
        <v>58</v>
      </c>
      <c r="J1474" s="19" t="s">
        <v>37</v>
      </c>
      <c r="K1474" s="19">
        <v>95345</v>
      </c>
    </row>
    <row r="1475" spans="1:11" x14ac:dyDescent="0.25">
      <c r="A1475" s="20" t="s">
        <v>23</v>
      </c>
      <c r="B1475" s="21"/>
      <c r="C1475" s="20"/>
      <c r="D1475" s="21" t="s">
        <v>29</v>
      </c>
      <c r="E1475" s="21" t="s">
        <v>30</v>
      </c>
      <c r="F1475" s="16">
        <f>$H$8</f>
        <v>111.86</v>
      </c>
      <c r="G1475" s="17"/>
      <c r="H1475" s="17">
        <f>ROUND(F1475*G1475/100,2)</f>
        <v>0</v>
      </c>
      <c r="I1475" s="18"/>
      <c r="J1475" s="19"/>
      <c r="K1475" s="19"/>
    </row>
    <row r="1476" spans="1:11" x14ac:dyDescent="0.25">
      <c r="A1476" s="20" t="s">
        <v>23</v>
      </c>
      <c r="B1476" s="21"/>
      <c r="C1476" s="20"/>
      <c r="D1476" s="21" t="s">
        <v>31</v>
      </c>
      <c r="E1476" s="21" t="s">
        <v>32</v>
      </c>
      <c r="F1476" s="16"/>
      <c r="G1476" s="17"/>
      <c r="H1476" s="17">
        <f>SUMIF(Recodificada1!$H$1467:$H$1474,"&gt;0",Recodificada1!$H$1467:$H$1474)+$H$1475</f>
        <v>0</v>
      </c>
      <c r="I1476" s="18"/>
      <c r="J1476" s="19"/>
      <c r="K1476" s="19"/>
    </row>
    <row r="1477" spans="1:11" x14ac:dyDescent="0.25">
      <c r="A1477" s="20" t="s">
        <v>23</v>
      </c>
      <c r="B1477" s="21"/>
      <c r="C1477" s="20"/>
      <c r="D1477" s="21" t="s">
        <v>6</v>
      </c>
      <c r="E1477" s="21" t="s">
        <v>30</v>
      </c>
      <c r="F1477" s="16">
        <f>$F$8</f>
        <v>24.18</v>
      </c>
      <c r="G1477" s="17"/>
      <c r="H1477" s="17">
        <f>+ROUND(H1476*F1477/100,2)</f>
        <v>0</v>
      </c>
      <c r="I1477" s="18"/>
      <c r="J1477" s="19"/>
      <c r="K1477" s="19"/>
    </row>
    <row r="1478" spans="1:11" x14ac:dyDescent="0.25">
      <c r="A1478" s="20" t="s">
        <v>23</v>
      </c>
      <c r="B1478" s="21"/>
      <c r="C1478" s="20"/>
      <c r="D1478" s="21" t="s">
        <v>33</v>
      </c>
      <c r="E1478" s="21" t="s">
        <v>32</v>
      </c>
      <c r="F1478" s="16"/>
      <c r="G1478" s="17"/>
      <c r="H1478" s="17">
        <f>+H1476+H1477</f>
        <v>0</v>
      </c>
      <c r="I1478" s="18"/>
      <c r="J1478" s="19"/>
      <c r="K1478" s="19"/>
    </row>
    <row r="1479" spans="1:11" x14ac:dyDescent="0.25">
      <c r="A1479" s="6" t="s">
        <v>774</v>
      </c>
      <c r="B1479" s="7" t="s">
        <v>773</v>
      </c>
      <c r="C1479" s="6"/>
      <c r="D1479" s="7"/>
      <c r="E1479" s="7" t="s">
        <v>36</v>
      </c>
      <c r="F1479" s="16" t="s">
        <v>20</v>
      </c>
      <c r="G1479" s="17"/>
      <c r="H1479" s="17"/>
      <c r="I1479" s="18" t="s">
        <v>21</v>
      </c>
      <c r="J1479" s="19" t="s">
        <v>37</v>
      </c>
      <c r="K1479" s="19">
        <v>95345</v>
      </c>
    </row>
    <row r="1480" spans="1:11" x14ac:dyDescent="0.25">
      <c r="A1480" s="20" t="s">
        <v>23</v>
      </c>
      <c r="B1480" s="21">
        <v>1</v>
      </c>
      <c r="C1480" s="20" t="s">
        <v>766</v>
      </c>
      <c r="D1480" s="21" t="s">
        <v>767</v>
      </c>
      <c r="E1480" s="21" t="s">
        <v>36</v>
      </c>
      <c r="F1480" s="16">
        <v>2.5000000000000001E-2</v>
      </c>
      <c r="G1480" s="17"/>
      <c r="H1480" s="17">
        <f>+ROUND(F1480*G1480,2)</f>
        <v>0</v>
      </c>
      <c r="I1480" s="18" t="s">
        <v>40</v>
      </c>
      <c r="J1480" s="19" t="s">
        <v>37</v>
      </c>
      <c r="K1480" s="19">
        <v>2437</v>
      </c>
    </row>
    <row r="1481" spans="1:11" x14ac:dyDescent="0.25">
      <c r="A1481" s="20" t="s">
        <v>23</v>
      </c>
      <c r="B1481" s="21"/>
      <c r="C1481" s="20"/>
      <c r="D1481" s="21" t="s">
        <v>29</v>
      </c>
      <c r="E1481" s="21" t="s">
        <v>30</v>
      </c>
      <c r="F1481" s="16">
        <f>$H$8</f>
        <v>111.86</v>
      </c>
      <c r="G1481" s="17"/>
      <c r="H1481" s="17">
        <f>ROUND(F1481*G1481/100,2)</f>
        <v>0</v>
      </c>
      <c r="I1481" s="18"/>
      <c r="J1481" s="19"/>
      <c r="K1481" s="19"/>
    </row>
    <row r="1482" spans="1:11" x14ac:dyDescent="0.25">
      <c r="A1482" s="20" t="s">
        <v>23</v>
      </c>
      <c r="B1482" s="21"/>
      <c r="C1482" s="20"/>
      <c r="D1482" s="21" t="s">
        <v>31</v>
      </c>
      <c r="E1482" s="21" t="s">
        <v>32</v>
      </c>
      <c r="F1482" s="16"/>
      <c r="G1482" s="17"/>
      <c r="H1482" s="17">
        <f>SUMIF(Recodificada1!$H$1480:$H$1480,"&gt;0",Recodificada1!$H$1480:$H$1480)+$H$1481</f>
        <v>0</v>
      </c>
      <c r="I1482" s="18"/>
      <c r="J1482" s="19"/>
      <c r="K1482" s="19"/>
    </row>
    <row r="1483" spans="1:11" x14ac:dyDescent="0.25">
      <c r="A1483" s="20" t="s">
        <v>23</v>
      </c>
      <c r="B1483" s="21"/>
      <c r="C1483" s="20"/>
      <c r="D1483" s="21" t="s">
        <v>6</v>
      </c>
      <c r="E1483" s="21" t="s">
        <v>30</v>
      </c>
      <c r="F1483" s="16">
        <f>$F$8</f>
        <v>24.18</v>
      </c>
      <c r="G1483" s="17"/>
      <c r="H1483" s="17">
        <f>+ROUND(H1482*F1483/100,2)</f>
        <v>0</v>
      </c>
      <c r="I1483" s="18"/>
      <c r="J1483" s="19"/>
      <c r="K1483" s="19"/>
    </row>
    <row r="1484" spans="1:11" x14ac:dyDescent="0.25">
      <c r="A1484" s="20" t="s">
        <v>23</v>
      </c>
      <c r="B1484" s="21"/>
      <c r="C1484" s="20"/>
      <c r="D1484" s="21" t="s">
        <v>33</v>
      </c>
      <c r="E1484" s="21" t="s">
        <v>32</v>
      </c>
      <c r="F1484" s="16"/>
      <c r="G1484" s="17"/>
      <c r="H1484" s="17">
        <f>+H1482+H1483</f>
        <v>0</v>
      </c>
      <c r="I1484" s="18"/>
      <c r="J1484" s="19"/>
      <c r="K1484" s="19"/>
    </row>
    <row r="1485" spans="1:11" x14ac:dyDescent="0.25">
      <c r="A1485" s="6" t="s">
        <v>775</v>
      </c>
      <c r="B1485" s="7" t="s">
        <v>776</v>
      </c>
      <c r="C1485" s="6"/>
      <c r="D1485" s="7"/>
      <c r="E1485" s="7" t="s">
        <v>77</v>
      </c>
      <c r="F1485" s="16" t="s">
        <v>20</v>
      </c>
      <c r="G1485" s="17"/>
      <c r="H1485" s="17"/>
      <c r="I1485" s="18" t="s">
        <v>21</v>
      </c>
      <c r="J1485" s="19" t="s">
        <v>37</v>
      </c>
      <c r="K1485" s="19">
        <v>87292</v>
      </c>
    </row>
    <row r="1486" spans="1:11" x14ac:dyDescent="0.25">
      <c r="A1486" s="20" t="s">
        <v>23</v>
      </c>
      <c r="B1486" s="21">
        <v>2</v>
      </c>
      <c r="C1486" s="20" t="s">
        <v>337</v>
      </c>
      <c r="D1486" s="21" t="s">
        <v>338</v>
      </c>
      <c r="E1486" s="21" t="s">
        <v>77</v>
      </c>
      <c r="F1486" s="16">
        <v>1.1599999999999999</v>
      </c>
      <c r="G1486" s="17"/>
      <c r="H1486" s="17">
        <f>+ROUND(F1486*G1486,2)</f>
        <v>0</v>
      </c>
      <c r="I1486" s="18" t="s">
        <v>78</v>
      </c>
      <c r="J1486" s="19" t="s">
        <v>37</v>
      </c>
      <c r="K1486" s="19">
        <v>370</v>
      </c>
    </row>
    <row r="1487" spans="1:11" x14ac:dyDescent="0.25">
      <c r="A1487" s="20" t="s">
        <v>23</v>
      </c>
      <c r="B1487" s="21">
        <v>2</v>
      </c>
      <c r="C1487" s="20" t="s">
        <v>528</v>
      </c>
      <c r="D1487" s="21" t="s">
        <v>529</v>
      </c>
      <c r="E1487" s="21" t="s">
        <v>341</v>
      </c>
      <c r="F1487" s="16">
        <v>174.1</v>
      </c>
      <c r="G1487" s="17"/>
      <c r="H1487" s="17">
        <f>+ROUND(F1487*G1487,2)</f>
        <v>0</v>
      </c>
      <c r="I1487" s="18" t="s">
        <v>78</v>
      </c>
      <c r="J1487" s="19" t="s">
        <v>37</v>
      </c>
      <c r="K1487" s="19">
        <v>1106</v>
      </c>
    </row>
    <row r="1488" spans="1:11" x14ac:dyDescent="0.25">
      <c r="A1488" s="20" t="s">
        <v>23</v>
      </c>
      <c r="B1488" s="21">
        <v>2</v>
      </c>
      <c r="C1488" s="20" t="s">
        <v>339</v>
      </c>
      <c r="D1488" s="21" t="s">
        <v>340</v>
      </c>
      <c r="E1488" s="21" t="s">
        <v>341</v>
      </c>
      <c r="F1488" s="16">
        <v>195.86</v>
      </c>
      <c r="G1488" s="17"/>
      <c r="H1488" s="17">
        <f>+ROUND(F1488*G1488,2)</f>
        <v>0</v>
      </c>
      <c r="I1488" s="18" t="s">
        <v>78</v>
      </c>
      <c r="J1488" s="19" t="s">
        <v>37</v>
      </c>
      <c r="K1488" s="19">
        <v>1379</v>
      </c>
    </row>
    <row r="1489" spans="1:11" x14ac:dyDescent="0.25">
      <c r="A1489" s="20" t="s">
        <v>23</v>
      </c>
      <c r="B1489" s="21" t="s">
        <v>55</v>
      </c>
      <c r="C1489" s="20" t="s">
        <v>635</v>
      </c>
      <c r="D1489" s="21" t="s">
        <v>636</v>
      </c>
      <c r="E1489" s="21" t="s">
        <v>36</v>
      </c>
      <c r="F1489" s="16">
        <v>4.5</v>
      </c>
      <c r="G1489" s="17"/>
      <c r="H1489" s="17">
        <f>+ROUND(F1489*G1489,2)</f>
        <v>0</v>
      </c>
      <c r="I1489" s="18" t="s">
        <v>58</v>
      </c>
      <c r="J1489" s="19" t="s">
        <v>37</v>
      </c>
      <c r="K1489" s="19">
        <v>88377</v>
      </c>
    </row>
    <row r="1490" spans="1:11" x14ac:dyDescent="0.25">
      <c r="A1490" s="20" t="s">
        <v>23</v>
      </c>
      <c r="B1490" s="21" t="s">
        <v>55</v>
      </c>
      <c r="C1490" s="20" t="s">
        <v>637</v>
      </c>
      <c r="D1490" s="21" t="s">
        <v>638</v>
      </c>
      <c r="E1490" s="21" t="s">
        <v>26</v>
      </c>
      <c r="F1490" s="16">
        <v>1.05</v>
      </c>
      <c r="G1490" s="17"/>
      <c r="H1490" s="17">
        <f>+ROUND(F1490*G1490,2)</f>
        <v>0</v>
      </c>
      <c r="I1490" s="18" t="s">
        <v>58</v>
      </c>
      <c r="J1490" s="19" t="s">
        <v>37</v>
      </c>
      <c r="K1490" s="19">
        <v>88830</v>
      </c>
    </row>
    <row r="1491" spans="1:11" x14ac:dyDescent="0.25">
      <c r="A1491" s="20" t="s">
        <v>23</v>
      </c>
      <c r="B1491" s="21" t="s">
        <v>55</v>
      </c>
      <c r="C1491" s="20" t="s">
        <v>639</v>
      </c>
      <c r="D1491" s="21" t="s">
        <v>640</v>
      </c>
      <c r="E1491" s="21" t="s">
        <v>170</v>
      </c>
      <c r="F1491" s="16">
        <v>3.45</v>
      </c>
      <c r="G1491" s="17"/>
      <c r="H1491" s="17">
        <f>+ROUND(F1491*G1491,2)</f>
        <v>0</v>
      </c>
      <c r="I1491" s="18" t="s">
        <v>58</v>
      </c>
      <c r="J1491" s="19" t="s">
        <v>37</v>
      </c>
      <c r="K1491" s="19">
        <v>88831</v>
      </c>
    </row>
    <row r="1492" spans="1:11" x14ac:dyDescent="0.25">
      <c r="A1492" s="20" t="s">
        <v>23</v>
      </c>
      <c r="B1492" s="21"/>
      <c r="C1492" s="20"/>
      <c r="D1492" s="21" t="s">
        <v>29</v>
      </c>
      <c r="E1492" s="21" t="s">
        <v>30</v>
      </c>
      <c r="F1492" s="16">
        <f>$H$8</f>
        <v>111.86</v>
      </c>
      <c r="G1492" s="17"/>
      <c r="H1492" s="17">
        <f>ROUND(F1492*G1492/100,2)</f>
        <v>0</v>
      </c>
      <c r="I1492" s="18"/>
      <c r="J1492" s="19"/>
      <c r="K1492" s="19"/>
    </row>
    <row r="1493" spans="1:11" x14ac:dyDescent="0.25">
      <c r="A1493" s="20" t="s">
        <v>23</v>
      </c>
      <c r="B1493" s="21"/>
      <c r="C1493" s="20"/>
      <c r="D1493" s="21" t="s">
        <v>31</v>
      </c>
      <c r="E1493" s="21" t="s">
        <v>32</v>
      </c>
      <c r="F1493" s="16"/>
      <c r="G1493" s="17"/>
      <c r="H1493" s="17">
        <f>SUMIF(Recodificada1!$H$1486:$H$1491,"&gt;0",Recodificada1!$H$1486:$H$1491)+$H$1492</f>
        <v>0</v>
      </c>
      <c r="I1493" s="18"/>
      <c r="J1493" s="19"/>
      <c r="K1493" s="19"/>
    </row>
    <row r="1494" spans="1:11" x14ac:dyDescent="0.25">
      <c r="A1494" s="20" t="s">
        <v>23</v>
      </c>
      <c r="B1494" s="21"/>
      <c r="C1494" s="20"/>
      <c r="D1494" s="21" t="s">
        <v>6</v>
      </c>
      <c r="E1494" s="21" t="s">
        <v>30</v>
      </c>
      <c r="F1494" s="16">
        <f>$F$8</f>
        <v>24.18</v>
      </c>
      <c r="G1494" s="17"/>
      <c r="H1494" s="17">
        <f>+ROUND(H1493*F1494/100,2)</f>
        <v>0</v>
      </c>
      <c r="I1494" s="18"/>
      <c r="J1494" s="19"/>
      <c r="K1494" s="19"/>
    </row>
    <row r="1495" spans="1:11" x14ac:dyDescent="0.25">
      <c r="A1495" s="20" t="s">
        <v>23</v>
      </c>
      <c r="B1495" s="21"/>
      <c r="C1495" s="20"/>
      <c r="D1495" s="21" t="s">
        <v>33</v>
      </c>
      <c r="E1495" s="21" t="s">
        <v>32</v>
      </c>
      <c r="F1495" s="16"/>
      <c r="G1495" s="17"/>
      <c r="H1495" s="17">
        <f>+H1493+H1494</f>
        <v>0</v>
      </c>
      <c r="I1495" s="18"/>
      <c r="J1495" s="19"/>
      <c r="K1495" s="19"/>
    </row>
    <row r="1496" spans="1:11" x14ac:dyDescent="0.25">
      <c r="A1496" s="6" t="s">
        <v>777</v>
      </c>
      <c r="B1496" s="7" t="s">
        <v>778</v>
      </c>
      <c r="C1496" s="6"/>
      <c r="D1496" s="7"/>
      <c r="E1496" s="7" t="s">
        <v>77</v>
      </c>
      <c r="F1496" s="16" t="s">
        <v>20</v>
      </c>
      <c r="G1496" s="17"/>
      <c r="H1496" s="17"/>
      <c r="I1496" s="18" t="s">
        <v>21</v>
      </c>
      <c r="J1496" s="19" t="s">
        <v>37</v>
      </c>
      <c r="K1496" s="19">
        <v>100489</v>
      </c>
    </row>
    <row r="1497" spans="1:11" x14ac:dyDescent="0.25">
      <c r="A1497" s="20" t="s">
        <v>23</v>
      </c>
      <c r="B1497" s="21">
        <v>2</v>
      </c>
      <c r="C1497" s="20" t="s">
        <v>337</v>
      </c>
      <c r="D1497" s="21" t="s">
        <v>338</v>
      </c>
      <c r="E1497" s="21" t="s">
        <v>77</v>
      </c>
      <c r="F1497" s="16">
        <v>1.07</v>
      </c>
      <c r="G1497" s="17"/>
      <c r="H1497" s="17">
        <f>+ROUND(F1497*G1497,2)</f>
        <v>0</v>
      </c>
      <c r="I1497" s="18" t="s">
        <v>78</v>
      </c>
      <c r="J1497" s="19" t="s">
        <v>37</v>
      </c>
      <c r="K1497" s="19">
        <v>370</v>
      </c>
    </row>
    <row r="1498" spans="1:11" x14ac:dyDescent="0.25">
      <c r="A1498" s="20" t="s">
        <v>23</v>
      </c>
      <c r="B1498" s="21">
        <v>2</v>
      </c>
      <c r="C1498" s="20" t="s">
        <v>339</v>
      </c>
      <c r="D1498" s="21" t="s">
        <v>340</v>
      </c>
      <c r="E1498" s="21" t="s">
        <v>341</v>
      </c>
      <c r="F1498" s="16">
        <v>483.72</v>
      </c>
      <c r="G1498" s="17"/>
      <c r="H1498" s="17">
        <f>+ROUND(F1498*G1498,2)</f>
        <v>0</v>
      </c>
      <c r="I1498" s="18" t="s">
        <v>78</v>
      </c>
      <c r="J1498" s="19" t="s">
        <v>37</v>
      </c>
      <c r="K1498" s="19">
        <v>1379</v>
      </c>
    </row>
    <row r="1499" spans="1:11" x14ac:dyDescent="0.25">
      <c r="A1499" s="20" t="s">
        <v>23</v>
      </c>
      <c r="B1499" s="21" t="s">
        <v>55</v>
      </c>
      <c r="C1499" s="20" t="s">
        <v>344</v>
      </c>
      <c r="D1499" s="21" t="s">
        <v>61</v>
      </c>
      <c r="E1499" s="21" t="s">
        <v>36</v>
      </c>
      <c r="F1499" s="16">
        <v>0.75</v>
      </c>
      <c r="G1499" s="17"/>
      <c r="H1499" s="17">
        <f>+ROUND(F1499*G1499,2)</f>
        <v>0</v>
      </c>
      <c r="I1499" s="18" t="s">
        <v>58</v>
      </c>
      <c r="J1499" s="19" t="s">
        <v>37</v>
      </c>
      <c r="K1499" s="19">
        <v>88316</v>
      </c>
    </row>
    <row r="1500" spans="1:11" x14ac:dyDescent="0.25">
      <c r="A1500" s="20" t="s">
        <v>23</v>
      </c>
      <c r="B1500" s="21" t="s">
        <v>55</v>
      </c>
      <c r="C1500" s="20" t="s">
        <v>635</v>
      </c>
      <c r="D1500" s="21" t="s">
        <v>636</v>
      </c>
      <c r="E1500" s="21" t="s">
        <v>36</v>
      </c>
      <c r="F1500" s="16">
        <v>2.44</v>
      </c>
      <c r="G1500" s="17"/>
      <c r="H1500" s="17">
        <f>+ROUND(F1500*G1500,2)</f>
        <v>0</v>
      </c>
      <c r="I1500" s="18" t="s">
        <v>58</v>
      </c>
      <c r="J1500" s="19" t="s">
        <v>37</v>
      </c>
      <c r="K1500" s="19">
        <v>88377</v>
      </c>
    </row>
    <row r="1501" spans="1:11" x14ac:dyDescent="0.25">
      <c r="A1501" s="20" t="s">
        <v>23</v>
      </c>
      <c r="B1501" s="21" t="s">
        <v>55</v>
      </c>
      <c r="C1501" s="20" t="s">
        <v>665</v>
      </c>
      <c r="D1501" s="21" t="s">
        <v>666</v>
      </c>
      <c r="E1501" s="21" t="s">
        <v>26</v>
      </c>
      <c r="F1501" s="16">
        <v>0.56999999999999995</v>
      </c>
      <c r="G1501" s="17"/>
      <c r="H1501" s="17">
        <f>+ROUND(F1501*G1501,2)</f>
        <v>0</v>
      </c>
      <c r="I1501" s="18" t="s">
        <v>58</v>
      </c>
      <c r="J1501" s="19" t="s">
        <v>37</v>
      </c>
      <c r="K1501" s="19">
        <v>89225</v>
      </c>
    </row>
    <row r="1502" spans="1:11" x14ac:dyDescent="0.25">
      <c r="A1502" s="20" t="s">
        <v>23</v>
      </c>
      <c r="B1502" s="21" t="s">
        <v>55</v>
      </c>
      <c r="C1502" s="20" t="s">
        <v>667</v>
      </c>
      <c r="D1502" s="21" t="s">
        <v>668</v>
      </c>
      <c r="E1502" s="21" t="s">
        <v>170</v>
      </c>
      <c r="F1502" s="16">
        <v>1.87</v>
      </c>
      <c r="G1502" s="17"/>
      <c r="H1502" s="17">
        <f>+ROUND(F1502*G1502,2)</f>
        <v>0</v>
      </c>
      <c r="I1502" s="18" t="s">
        <v>58</v>
      </c>
      <c r="J1502" s="19" t="s">
        <v>37</v>
      </c>
      <c r="K1502" s="19">
        <v>89226</v>
      </c>
    </row>
    <row r="1503" spans="1:11" x14ac:dyDescent="0.25">
      <c r="A1503" s="20" t="s">
        <v>23</v>
      </c>
      <c r="B1503" s="21"/>
      <c r="C1503" s="20"/>
      <c r="D1503" s="21" t="s">
        <v>29</v>
      </c>
      <c r="E1503" s="21" t="s">
        <v>30</v>
      </c>
      <c r="F1503" s="16">
        <f>$H$8</f>
        <v>111.86</v>
      </c>
      <c r="G1503" s="17"/>
      <c r="H1503" s="17">
        <f>ROUND(F1503*G1503/100,2)</f>
        <v>0</v>
      </c>
      <c r="I1503" s="18"/>
      <c r="J1503" s="19"/>
      <c r="K1503" s="19"/>
    </row>
    <row r="1504" spans="1:11" x14ac:dyDescent="0.25">
      <c r="A1504" s="20" t="s">
        <v>23</v>
      </c>
      <c r="B1504" s="21"/>
      <c r="C1504" s="20"/>
      <c r="D1504" s="21" t="s">
        <v>31</v>
      </c>
      <c r="E1504" s="21" t="s">
        <v>32</v>
      </c>
      <c r="F1504" s="16"/>
      <c r="G1504" s="17"/>
      <c r="H1504" s="17">
        <f>SUMIF(Recodificada1!$H$1497:$H$1502,"&gt;0",Recodificada1!$H$1497:$H$1502)+$H$1503</f>
        <v>0</v>
      </c>
      <c r="I1504" s="18"/>
      <c r="J1504" s="19"/>
      <c r="K1504" s="19"/>
    </row>
    <row r="1505" spans="1:11" x14ac:dyDescent="0.25">
      <c r="A1505" s="20" t="s">
        <v>23</v>
      </c>
      <c r="B1505" s="21"/>
      <c r="C1505" s="20"/>
      <c r="D1505" s="21" t="s">
        <v>6</v>
      </c>
      <c r="E1505" s="21" t="s">
        <v>30</v>
      </c>
      <c r="F1505" s="16">
        <f>$F$8</f>
        <v>24.18</v>
      </c>
      <c r="G1505" s="17"/>
      <c r="H1505" s="17">
        <f>+ROUND(H1504*F1505/100,2)</f>
        <v>0</v>
      </c>
      <c r="I1505" s="18"/>
      <c r="J1505" s="19"/>
      <c r="K1505" s="19"/>
    </row>
    <row r="1506" spans="1:11" x14ac:dyDescent="0.25">
      <c r="A1506" s="20" t="s">
        <v>23</v>
      </c>
      <c r="B1506" s="21"/>
      <c r="C1506" s="20"/>
      <c r="D1506" s="21" t="s">
        <v>33</v>
      </c>
      <c r="E1506" s="21" t="s">
        <v>32</v>
      </c>
      <c r="F1506" s="16"/>
      <c r="G1506" s="17"/>
      <c r="H1506" s="17">
        <f>+H1504+H1505</f>
        <v>0</v>
      </c>
      <c r="I1506" s="18"/>
      <c r="J1506" s="19"/>
      <c r="K1506" s="19"/>
    </row>
    <row r="1507" spans="1:11" x14ac:dyDescent="0.25">
      <c r="A1507" s="6" t="s">
        <v>779</v>
      </c>
      <c r="B1507" s="7" t="s">
        <v>780</v>
      </c>
      <c r="C1507" s="6"/>
      <c r="D1507" s="7"/>
      <c r="E1507" s="7" t="s">
        <v>77</v>
      </c>
      <c r="F1507" s="16" t="s">
        <v>20</v>
      </c>
      <c r="G1507" s="17"/>
      <c r="H1507" s="17"/>
      <c r="I1507" s="18" t="s">
        <v>21</v>
      </c>
      <c r="J1507" s="19" t="s">
        <v>37</v>
      </c>
      <c r="K1507" s="19">
        <v>87298</v>
      </c>
    </row>
    <row r="1508" spans="1:11" x14ac:dyDescent="0.25">
      <c r="A1508" s="20" t="s">
        <v>23</v>
      </c>
      <c r="B1508" s="21">
        <v>2</v>
      </c>
      <c r="C1508" s="20" t="s">
        <v>337</v>
      </c>
      <c r="D1508" s="21" t="s">
        <v>338</v>
      </c>
      <c r="E1508" s="21" t="s">
        <v>77</v>
      </c>
      <c r="F1508" s="16">
        <v>1.27</v>
      </c>
      <c r="G1508" s="17"/>
      <c r="H1508" s="17">
        <f>+ROUND(F1508*G1508,2)</f>
        <v>0</v>
      </c>
      <c r="I1508" s="18" t="s">
        <v>78</v>
      </c>
      <c r="J1508" s="19" t="s">
        <v>37</v>
      </c>
      <c r="K1508" s="19">
        <v>370</v>
      </c>
    </row>
    <row r="1509" spans="1:11" x14ac:dyDescent="0.25">
      <c r="A1509" s="20" t="s">
        <v>23</v>
      </c>
      <c r="B1509" s="21">
        <v>2</v>
      </c>
      <c r="C1509" s="20" t="s">
        <v>339</v>
      </c>
      <c r="D1509" s="21" t="s">
        <v>340</v>
      </c>
      <c r="E1509" s="21" t="s">
        <v>341</v>
      </c>
      <c r="F1509" s="16">
        <v>573.61</v>
      </c>
      <c r="G1509" s="17"/>
      <c r="H1509" s="17">
        <f>+ROUND(F1509*G1509,2)</f>
        <v>0</v>
      </c>
      <c r="I1509" s="18" t="s">
        <v>78</v>
      </c>
      <c r="J1509" s="19" t="s">
        <v>37</v>
      </c>
      <c r="K1509" s="19">
        <v>1379</v>
      </c>
    </row>
    <row r="1510" spans="1:11" x14ac:dyDescent="0.25">
      <c r="A1510" s="20" t="s">
        <v>23</v>
      </c>
      <c r="B1510" s="21" t="s">
        <v>55</v>
      </c>
      <c r="C1510" s="20" t="s">
        <v>635</v>
      </c>
      <c r="D1510" s="21" t="s">
        <v>636</v>
      </c>
      <c r="E1510" s="21" t="s">
        <v>36</v>
      </c>
      <c r="F1510" s="16">
        <v>4.42</v>
      </c>
      <c r="G1510" s="17"/>
      <c r="H1510" s="17">
        <f>+ROUND(F1510*G1510,2)</f>
        <v>0</v>
      </c>
      <c r="I1510" s="18" t="s">
        <v>58</v>
      </c>
      <c r="J1510" s="19" t="s">
        <v>37</v>
      </c>
      <c r="K1510" s="19">
        <v>88377</v>
      </c>
    </row>
    <row r="1511" spans="1:11" x14ac:dyDescent="0.25">
      <c r="A1511" s="20" t="s">
        <v>23</v>
      </c>
      <c r="B1511" s="21" t="s">
        <v>55</v>
      </c>
      <c r="C1511" s="20" t="s">
        <v>637</v>
      </c>
      <c r="D1511" s="21" t="s">
        <v>638</v>
      </c>
      <c r="E1511" s="21" t="s">
        <v>26</v>
      </c>
      <c r="F1511" s="16">
        <v>1.03</v>
      </c>
      <c r="G1511" s="17"/>
      <c r="H1511" s="17">
        <f>+ROUND(F1511*G1511,2)</f>
        <v>0</v>
      </c>
      <c r="I1511" s="18" t="s">
        <v>58</v>
      </c>
      <c r="J1511" s="19" t="s">
        <v>37</v>
      </c>
      <c r="K1511" s="19">
        <v>88830</v>
      </c>
    </row>
    <row r="1512" spans="1:11" x14ac:dyDescent="0.25">
      <c r="A1512" s="20" t="s">
        <v>23</v>
      </c>
      <c r="B1512" s="21" t="s">
        <v>55</v>
      </c>
      <c r="C1512" s="20" t="s">
        <v>639</v>
      </c>
      <c r="D1512" s="21" t="s">
        <v>640</v>
      </c>
      <c r="E1512" s="21" t="s">
        <v>170</v>
      </c>
      <c r="F1512" s="16">
        <v>3.39</v>
      </c>
      <c r="G1512" s="17"/>
      <c r="H1512" s="17">
        <f>+ROUND(F1512*G1512,2)</f>
        <v>0</v>
      </c>
      <c r="I1512" s="18" t="s">
        <v>58</v>
      </c>
      <c r="J1512" s="19" t="s">
        <v>37</v>
      </c>
      <c r="K1512" s="19">
        <v>88831</v>
      </c>
    </row>
    <row r="1513" spans="1:11" x14ac:dyDescent="0.25">
      <c r="A1513" s="20" t="s">
        <v>23</v>
      </c>
      <c r="B1513" s="21"/>
      <c r="C1513" s="20"/>
      <c r="D1513" s="21" t="s">
        <v>29</v>
      </c>
      <c r="E1513" s="21" t="s">
        <v>30</v>
      </c>
      <c r="F1513" s="16">
        <f>$H$8</f>
        <v>111.86</v>
      </c>
      <c r="G1513" s="17"/>
      <c r="H1513" s="17">
        <f>ROUND(F1513*G1513/100,2)</f>
        <v>0</v>
      </c>
      <c r="I1513" s="18"/>
      <c r="J1513" s="19"/>
      <c r="K1513" s="19"/>
    </row>
    <row r="1514" spans="1:11" x14ac:dyDescent="0.25">
      <c r="A1514" s="20" t="s">
        <v>23</v>
      </c>
      <c r="B1514" s="21"/>
      <c r="C1514" s="20"/>
      <c r="D1514" s="21" t="s">
        <v>31</v>
      </c>
      <c r="E1514" s="21" t="s">
        <v>32</v>
      </c>
      <c r="F1514" s="16"/>
      <c r="G1514" s="17"/>
      <c r="H1514" s="17">
        <f>SUMIF(Recodificada1!$H$1508:$H$1512,"&gt;0",Recodificada1!$H$1508:$H$1512)+$H$1513</f>
        <v>0</v>
      </c>
      <c r="I1514" s="18"/>
      <c r="J1514" s="19"/>
      <c r="K1514" s="19"/>
    </row>
    <row r="1515" spans="1:11" x14ac:dyDescent="0.25">
      <c r="A1515" s="20" t="s">
        <v>23</v>
      </c>
      <c r="B1515" s="21"/>
      <c r="C1515" s="20"/>
      <c r="D1515" s="21" t="s">
        <v>6</v>
      </c>
      <c r="E1515" s="21" t="s">
        <v>30</v>
      </c>
      <c r="F1515" s="16">
        <f>$F$8</f>
        <v>24.18</v>
      </c>
      <c r="G1515" s="17"/>
      <c r="H1515" s="17">
        <f>+ROUND(H1514*F1515/100,2)</f>
        <v>0</v>
      </c>
      <c r="I1515" s="18"/>
      <c r="J1515" s="19"/>
      <c r="K1515" s="19"/>
    </row>
    <row r="1516" spans="1:11" x14ac:dyDescent="0.25">
      <c r="A1516" s="20" t="s">
        <v>23</v>
      </c>
      <c r="B1516" s="21"/>
      <c r="C1516" s="20"/>
      <c r="D1516" s="21" t="s">
        <v>33</v>
      </c>
      <c r="E1516" s="21" t="s">
        <v>32</v>
      </c>
      <c r="F1516" s="16"/>
      <c r="G1516" s="17"/>
      <c r="H1516" s="17">
        <f>+H1514+H1515</f>
        <v>0</v>
      </c>
      <c r="I1516" s="18"/>
      <c r="J1516" s="19"/>
      <c r="K1516" s="19"/>
    </row>
    <row r="1517" spans="1:11" x14ac:dyDescent="0.25">
      <c r="A1517" s="6" t="s">
        <v>781</v>
      </c>
      <c r="B1517" s="7" t="s">
        <v>782</v>
      </c>
      <c r="C1517" s="6"/>
      <c r="D1517" s="7"/>
      <c r="E1517" s="7" t="s">
        <v>77</v>
      </c>
      <c r="F1517" s="16" t="s">
        <v>20</v>
      </c>
      <c r="G1517" s="17"/>
      <c r="H1517" s="17"/>
      <c r="I1517" s="18" t="s">
        <v>21</v>
      </c>
      <c r="J1517" s="19" t="s">
        <v>37</v>
      </c>
      <c r="K1517" s="19">
        <v>94964</v>
      </c>
    </row>
    <row r="1518" spans="1:11" x14ac:dyDescent="0.25">
      <c r="A1518" s="20" t="s">
        <v>23</v>
      </c>
      <c r="B1518" s="21">
        <v>2</v>
      </c>
      <c r="C1518" s="20" t="s">
        <v>337</v>
      </c>
      <c r="D1518" s="21" t="s">
        <v>338</v>
      </c>
      <c r="E1518" s="21" t="s">
        <v>77</v>
      </c>
      <c r="F1518" s="16">
        <v>0.75580000000000003</v>
      </c>
      <c r="G1518" s="17"/>
      <c r="H1518" s="17">
        <f>+ROUND(F1518*G1518,2)</f>
        <v>0</v>
      </c>
      <c r="I1518" s="18" t="s">
        <v>78</v>
      </c>
      <c r="J1518" s="19" t="s">
        <v>37</v>
      </c>
      <c r="K1518" s="19">
        <v>370</v>
      </c>
    </row>
    <row r="1519" spans="1:11" x14ac:dyDescent="0.25">
      <c r="A1519" s="20" t="s">
        <v>23</v>
      </c>
      <c r="B1519" s="21">
        <v>2</v>
      </c>
      <c r="C1519" s="20" t="s">
        <v>339</v>
      </c>
      <c r="D1519" s="21" t="s">
        <v>340</v>
      </c>
      <c r="E1519" s="21" t="s">
        <v>341</v>
      </c>
      <c r="F1519" s="16">
        <v>322.97770000000003</v>
      </c>
      <c r="G1519" s="17"/>
      <c r="H1519" s="17">
        <f>+ROUND(F1519*G1519,2)</f>
        <v>0</v>
      </c>
      <c r="I1519" s="18" t="s">
        <v>78</v>
      </c>
      <c r="J1519" s="19" t="s">
        <v>37</v>
      </c>
      <c r="K1519" s="19">
        <v>1379</v>
      </c>
    </row>
    <row r="1520" spans="1:11" x14ac:dyDescent="0.25">
      <c r="A1520" s="20" t="s">
        <v>23</v>
      </c>
      <c r="B1520" s="21">
        <v>2</v>
      </c>
      <c r="C1520" s="20" t="s">
        <v>342</v>
      </c>
      <c r="D1520" s="21" t="s">
        <v>343</v>
      </c>
      <c r="E1520" s="21" t="s">
        <v>77</v>
      </c>
      <c r="F1520" s="16">
        <v>0.58720000000000006</v>
      </c>
      <c r="G1520" s="17"/>
      <c r="H1520" s="17">
        <f>+ROUND(F1520*G1520,2)</f>
        <v>0</v>
      </c>
      <c r="I1520" s="18" t="s">
        <v>78</v>
      </c>
      <c r="J1520" s="19" t="s">
        <v>37</v>
      </c>
      <c r="K1520" s="19">
        <v>4721</v>
      </c>
    </row>
    <row r="1521" spans="1:11" x14ac:dyDescent="0.25">
      <c r="A1521" s="20" t="s">
        <v>23</v>
      </c>
      <c r="B1521" s="21" t="s">
        <v>55</v>
      </c>
      <c r="C1521" s="20" t="s">
        <v>344</v>
      </c>
      <c r="D1521" s="21" t="s">
        <v>61</v>
      </c>
      <c r="E1521" s="21" t="s">
        <v>36</v>
      </c>
      <c r="F1521" s="16">
        <v>2.5333000000000001</v>
      </c>
      <c r="G1521" s="17"/>
      <c r="H1521" s="17">
        <f>+ROUND(F1521*G1521,2)</f>
        <v>0</v>
      </c>
      <c r="I1521" s="18" t="s">
        <v>58</v>
      </c>
      <c r="J1521" s="19" t="s">
        <v>37</v>
      </c>
      <c r="K1521" s="19">
        <v>88316</v>
      </c>
    </row>
    <row r="1522" spans="1:11" x14ac:dyDescent="0.25">
      <c r="A1522" s="20" t="s">
        <v>23</v>
      </c>
      <c r="B1522" s="21" t="s">
        <v>55</v>
      </c>
      <c r="C1522" s="20" t="s">
        <v>635</v>
      </c>
      <c r="D1522" s="21" t="s">
        <v>636</v>
      </c>
      <c r="E1522" s="21" t="s">
        <v>36</v>
      </c>
      <c r="F1522" s="16">
        <v>1.6046</v>
      </c>
      <c r="G1522" s="17"/>
      <c r="H1522" s="17">
        <f>+ROUND(F1522*G1522,2)</f>
        <v>0</v>
      </c>
      <c r="I1522" s="18" t="s">
        <v>58</v>
      </c>
      <c r="J1522" s="19" t="s">
        <v>37</v>
      </c>
      <c r="K1522" s="19">
        <v>88377</v>
      </c>
    </row>
    <row r="1523" spans="1:11" x14ac:dyDescent="0.25">
      <c r="A1523" s="20" t="s">
        <v>23</v>
      </c>
      <c r="B1523" s="21" t="s">
        <v>55</v>
      </c>
      <c r="C1523" s="20" t="s">
        <v>637</v>
      </c>
      <c r="D1523" s="21" t="s">
        <v>638</v>
      </c>
      <c r="E1523" s="21" t="s">
        <v>26</v>
      </c>
      <c r="F1523" s="16">
        <v>0.82589999999999997</v>
      </c>
      <c r="G1523" s="17"/>
      <c r="H1523" s="17">
        <f>+ROUND(F1523*G1523,2)</f>
        <v>0</v>
      </c>
      <c r="I1523" s="18" t="s">
        <v>58</v>
      </c>
      <c r="J1523" s="19" t="s">
        <v>37</v>
      </c>
      <c r="K1523" s="19">
        <v>88830</v>
      </c>
    </row>
    <row r="1524" spans="1:11" x14ac:dyDescent="0.25">
      <c r="A1524" s="20" t="s">
        <v>23</v>
      </c>
      <c r="B1524" s="21" t="s">
        <v>55</v>
      </c>
      <c r="C1524" s="20" t="s">
        <v>639</v>
      </c>
      <c r="D1524" s="21" t="s">
        <v>640</v>
      </c>
      <c r="E1524" s="21" t="s">
        <v>170</v>
      </c>
      <c r="F1524" s="16">
        <v>0.77869999999999995</v>
      </c>
      <c r="G1524" s="17"/>
      <c r="H1524" s="17">
        <f>+ROUND(F1524*G1524,2)</f>
        <v>0</v>
      </c>
      <c r="I1524" s="18" t="s">
        <v>58</v>
      </c>
      <c r="J1524" s="19" t="s">
        <v>37</v>
      </c>
      <c r="K1524" s="19">
        <v>88831</v>
      </c>
    </row>
    <row r="1525" spans="1:11" x14ac:dyDescent="0.25">
      <c r="A1525" s="20" t="s">
        <v>23</v>
      </c>
      <c r="B1525" s="21"/>
      <c r="C1525" s="20"/>
      <c r="D1525" s="21" t="s">
        <v>29</v>
      </c>
      <c r="E1525" s="21" t="s">
        <v>30</v>
      </c>
      <c r="F1525" s="16">
        <f>$H$8</f>
        <v>111.86</v>
      </c>
      <c r="G1525" s="17"/>
      <c r="H1525" s="17">
        <f>ROUND(F1525*G1525/100,2)</f>
        <v>0</v>
      </c>
      <c r="I1525" s="18"/>
      <c r="J1525" s="19"/>
      <c r="K1525" s="19"/>
    </row>
    <row r="1526" spans="1:11" x14ac:dyDescent="0.25">
      <c r="A1526" s="20" t="s">
        <v>23</v>
      </c>
      <c r="B1526" s="21"/>
      <c r="C1526" s="20"/>
      <c r="D1526" s="21" t="s">
        <v>31</v>
      </c>
      <c r="E1526" s="21" t="s">
        <v>32</v>
      </c>
      <c r="F1526" s="16"/>
      <c r="G1526" s="17"/>
      <c r="H1526" s="17">
        <f>SUMIF(Recodificada1!$H$1518:$H$1524,"&gt;0",Recodificada1!$H$1518:$H$1524)+$H$1525</f>
        <v>0</v>
      </c>
      <c r="I1526" s="18"/>
      <c r="J1526" s="19"/>
      <c r="K1526" s="19"/>
    </row>
    <row r="1527" spans="1:11" x14ac:dyDescent="0.25">
      <c r="A1527" s="20" t="s">
        <v>23</v>
      </c>
      <c r="B1527" s="21"/>
      <c r="C1527" s="20"/>
      <c r="D1527" s="21" t="s">
        <v>6</v>
      </c>
      <c r="E1527" s="21" t="s">
        <v>30</v>
      </c>
      <c r="F1527" s="16">
        <f>$F$8</f>
        <v>24.18</v>
      </c>
      <c r="G1527" s="17"/>
      <c r="H1527" s="17">
        <f>+ROUND(H1526*F1527/100,2)</f>
        <v>0</v>
      </c>
      <c r="I1527" s="18"/>
      <c r="J1527" s="19"/>
      <c r="K1527" s="19"/>
    </row>
    <row r="1528" spans="1:11" x14ac:dyDescent="0.25">
      <c r="A1528" s="20" t="s">
        <v>23</v>
      </c>
      <c r="B1528" s="21"/>
      <c r="C1528" s="20"/>
      <c r="D1528" s="21" t="s">
        <v>33</v>
      </c>
      <c r="E1528" s="21" t="s">
        <v>32</v>
      </c>
      <c r="F1528" s="16"/>
      <c r="G1528" s="17"/>
      <c r="H1528" s="17">
        <f>+H1526+H1527</f>
        <v>0</v>
      </c>
      <c r="I1528" s="18"/>
      <c r="J1528" s="19"/>
      <c r="K1528" s="19"/>
    </row>
    <row r="1529" spans="1:11" x14ac:dyDescent="0.25">
      <c r="A1529" s="6" t="s">
        <v>783</v>
      </c>
      <c r="B1529" s="7" t="s">
        <v>784</v>
      </c>
      <c r="C1529" s="6"/>
      <c r="D1529" s="7"/>
      <c r="E1529" s="7" t="s">
        <v>26</v>
      </c>
      <c r="F1529" s="16" t="s">
        <v>20</v>
      </c>
      <c r="G1529" s="17"/>
      <c r="H1529" s="17"/>
      <c r="I1529" s="18" t="s">
        <v>21</v>
      </c>
      <c r="J1529" s="19" t="s">
        <v>37</v>
      </c>
      <c r="K1529" s="19">
        <v>5684</v>
      </c>
    </row>
    <row r="1530" spans="1:11" x14ac:dyDescent="0.25">
      <c r="A1530" s="20" t="s">
        <v>23</v>
      </c>
      <c r="B1530" s="21" t="s">
        <v>55</v>
      </c>
      <c r="C1530" s="20" t="s">
        <v>785</v>
      </c>
      <c r="D1530" s="21" t="s">
        <v>786</v>
      </c>
      <c r="E1530" s="21" t="s">
        <v>36</v>
      </c>
      <c r="F1530" s="16">
        <v>1</v>
      </c>
      <c r="G1530" s="17"/>
      <c r="H1530" s="17">
        <f>+ROUND(F1530*G1530,2)</f>
        <v>0</v>
      </c>
      <c r="I1530" s="18" t="s">
        <v>58</v>
      </c>
      <c r="J1530" s="19" t="s">
        <v>37</v>
      </c>
      <c r="K1530" s="19">
        <v>53788</v>
      </c>
    </row>
    <row r="1531" spans="1:11" x14ac:dyDescent="0.25">
      <c r="A1531" s="20" t="s">
        <v>23</v>
      </c>
      <c r="B1531" s="21" t="s">
        <v>55</v>
      </c>
      <c r="C1531" s="20" t="s">
        <v>787</v>
      </c>
      <c r="D1531" s="21" t="s">
        <v>788</v>
      </c>
      <c r="E1531" s="21" t="s">
        <v>36</v>
      </c>
      <c r="F1531" s="16">
        <v>1</v>
      </c>
      <c r="G1531" s="17"/>
      <c r="H1531" s="17">
        <f>+ROUND(F1531*G1531,2)</f>
        <v>0</v>
      </c>
      <c r="I1531" s="18" t="s">
        <v>58</v>
      </c>
      <c r="J1531" s="19" t="s">
        <v>37</v>
      </c>
      <c r="K1531" s="19">
        <v>5674</v>
      </c>
    </row>
    <row r="1532" spans="1:11" x14ac:dyDescent="0.25">
      <c r="A1532" s="20" t="s">
        <v>23</v>
      </c>
      <c r="B1532" s="21" t="s">
        <v>55</v>
      </c>
      <c r="C1532" s="20" t="s">
        <v>273</v>
      </c>
      <c r="D1532" s="21" t="s">
        <v>274</v>
      </c>
      <c r="E1532" s="21" t="s">
        <v>36</v>
      </c>
      <c r="F1532" s="16">
        <v>1</v>
      </c>
      <c r="G1532" s="17"/>
      <c r="H1532" s="17">
        <f>+ROUND(F1532*G1532,2)</f>
        <v>0</v>
      </c>
      <c r="I1532" s="18" t="s">
        <v>58</v>
      </c>
      <c r="J1532" s="19" t="s">
        <v>37</v>
      </c>
      <c r="K1532" s="19">
        <v>88303</v>
      </c>
    </row>
    <row r="1533" spans="1:11" x14ac:dyDescent="0.25">
      <c r="A1533" s="20" t="s">
        <v>23</v>
      </c>
      <c r="B1533" s="21" t="s">
        <v>55</v>
      </c>
      <c r="C1533" s="20" t="s">
        <v>789</v>
      </c>
      <c r="D1533" s="21" t="s">
        <v>790</v>
      </c>
      <c r="E1533" s="21" t="s">
        <v>36</v>
      </c>
      <c r="F1533" s="16">
        <v>1</v>
      </c>
      <c r="G1533" s="17"/>
      <c r="H1533" s="17">
        <f>+ROUND(F1533*G1533,2)</f>
        <v>0</v>
      </c>
      <c r="I1533" s="18" t="s">
        <v>58</v>
      </c>
      <c r="J1533" s="19" t="s">
        <v>37</v>
      </c>
      <c r="K1533" s="19">
        <v>89210</v>
      </c>
    </row>
    <row r="1534" spans="1:11" x14ac:dyDescent="0.25">
      <c r="A1534" s="20" t="s">
        <v>23</v>
      </c>
      <c r="B1534" s="21" t="s">
        <v>55</v>
      </c>
      <c r="C1534" s="20" t="s">
        <v>791</v>
      </c>
      <c r="D1534" s="21" t="s">
        <v>792</v>
      </c>
      <c r="E1534" s="21" t="s">
        <v>36</v>
      </c>
      <c r="F1534" s="16">
        <v>1</v>
      </c>
      <c r="G1534" s="17"/>
      <c r="H1534" s="17">
        <f>+ROUND(F1534*G1534,2)</f>
        <v>0</v>
      </c>
      <c r="I1534" s="18" t="s">
        <v>58</v>
      </c>
      <c r="J1534" s="19" t="s">
        <v>37</v>
      </c>
      <c r="K1534" s="19">
        <v>89211</v>
      </c>
    </row>
    <row r="1535" spans="1:11" x14ac:dyDescent="0.25">
      <c r="A1535" s="20" t="s">
        <v>23</v>
      </c>
      <c r="B1535" s="21"/>
      <c r="C1535" s="20"/>
      <c r="D1535" s="21" t="s">
        <v>29</v>
      </c>
      <c r="E1535" s="21" t="s">
        <v>30</v>
      </c>
      <c r="F1535" s="16">
        <f>$H$8</f>
        <v>111.86</v>
      </c>
      <c r="G1535" s="17"/>
      <c r="H1535" s="17">
        <f>ROUND(F1535*G1535/100,2)</f>
        <v>0</v>
      </c>
      <c r="I1535" s="18"/>
      <c r="J1535" s="19"/>
      <c r="K1535" s="19"/>
    </row>
    <row r="1536" spans="1:11" x14ac:dyDescent="0.25">
      <c r="A1536" s="20" t="s">
        <v>23</v>
      </c>
      <c r="B1536" s="21"/>
      <c r="C1536" s="20"/>
      <c r="D1536" s="21" t="s">
        <v>31</v>
      </c>
      <c r="E1536" s="21" t="s">
        <v>32</v>
      </c>
      <c r="F1536" s="16"/>
      <c r="G1536" s="17"/>
      <c r="H1536" s="17">
        <f>SUMIF(Recodificada1!$H$1530:$H$1534,"&gt;0",Recodificada1!$H$1530:$H$1534)+$H$1535</f>
        <v>0</v>
      </c>
      <c r="I1536" s="18"/>
      <c r="J1536" s="19"/>
      <c r="K1536" s="19"/>
    </row>
    <row r="1537" spans="1:11" x14ac:dyDescent="0.25">
      <c r="A1537" s="20" t="s">
        <v>23</v>
      </c>
      <c r="B1537" s="21"/>
      <c r="C1537" s="20"/>
      <c r="D1537" s="21" t="s">
        <v>6</v>
      </c>
      <c r="E1537" s="21" t="s">
        <v>30</v>
      </c>
      <c r="F1537" s="16">
        <f>$F$8</f>
        <v>24.18</v>
      </c>
      <c r="G1537" s="17"/>
      <c r="H1537" s="17">
        <f>+ROUND(H1536*F1537/100,2)</f>
        <v>0</v>
      </c>
      <c r="I1537" s="18"/>
      <c r="J1537" s="19"/>
      <c r="K1537" s="19"/>
    </row>
    <row r="1538" spans="1:11" x14ac:dyDescent="0.25">
      <c r="A1538" s="20" t="s">
        <v>23</v>
      </c>
      <c r="B1538" s="21"/>
      <c r="C1538" s="20"/>
      <c r="D1538" s="21" t="s">
        <v>33</v>
      </c>
      <c r="E1538" s="21" t="s">
        <v>32</v>
      </c>
      <c r="F1538" s="16"/>
      <c r="G1538" s="17"/>
      <c r="H1538" s="17">
        <f>+H1536+H1537</f>
        <v>0</v>
      </c>
      <c r="I1538" s="18"/>
      <c r="J1538" s="19"/>
      <c r="K1538" s="19"/>
    </row>
    <row r="1539" spans="1:11" x14ac:dyDescent="0.25">
      <c r="A1539" s="6" t="s">
        <v>793</v>
      </c>
      <c r="B1539" s="7" t="s">
        <v>786</v>
      </c>
      <c r="C1539" s="6"/>
      <c r="D1539" s="7"/>
      <c r="E1539" s="7" t="s">
        <v>36</v>
      </c>
      <c r="F1539" s="16" t="s">
        <v>20</v>
      </c>
      <c r="G1539" s="17"/>
      <c r="H1539" s="17"/>
      <c r="I1539" s="18" t="s">
        <v>21</v>
      </c>
      <c r="J1539" s="19" t="s">
        <v>37</v>
      </c>
      <c r="K1539" s="19">
        <v>53788</v>
      </c>
    </row>
    <row r="1540" spans="1:11" x14ac:dyDescent="0.25">
      <c r="A1540" s="20" t="s">
        <v>23</v>
      </c>
      <c r="B1540" s="21">
        <v>2</v>
      </c>
      <c r="C1540" s="20" t="s">
        <v>202</v>
      </c>
      <c r="D1540" s="21" t="s">
        <v>203</v>
      </c>
      <c r="E1540" s="21" t="s">
        <v>204</v>
      </c>
      <c r="F1540" s="16">
        <v>9.5500000000000007</v>
      </c>
      <c r="G1540" s="17"/>
      <c r="H1540" s="17">
        <f>+ROUND(F1540*G1540,2)</f>
        <v>0</v>
      </c>
      <c r="I1540" s="18" t="s">
        <v>78</v>
      </c>
      <c r="J1540" s="19" t="s">
        <v>37</v>
      </c>
      <c r="K1540" s="19">
        <v>4221</v>
      </c>
    </row>
    <row r="1541" spans="1:11" x14ac:dyDescent="0.25">
      <c r="A1541" s="20" t="s">
        <v>23</v>
      </c>
      <c r="B1541" s="21"/>
      <c r="C1541" s="20"/>
      <c r="D1541" s="21" t="s">
        <v>29</v>
      </c>
      <c r="E1541" s="21" t="s">
        <v>30</v>
      </c>
      <c r="F1541" s="16">
        <f>$H$8</f>
        <v>111.86</v>
      </c>
      <c r="G1541" s="17"/>
      <c r="H1541" s="17">
        <f>ROUND(F1541*G1541/100,2)</f>
        <v>0</v>
      </c>
      <c r="I1541" s="18"/>
      <c r="J1541" s="19"/>
      <c r="K1541" s="19"/>
    </row>
    <row r="1542" spans="1:11" x14ac:dyDescent="0.25">
      <c r="A1542" s="20" t="s">
        <v>23</v>
      </c>
      <c r="B1542" s="21"/>
      <c r="C1542" s="20"/>
      <c r="D1542" s="21" t="s">
        <v>31</v>
      </c>
      <c r="E1542" s="21" t="s">
        <v>32</v>
      </c>
      <c r="F1542" s="16"/>
      <c r="G1542" s="17"/>
      <c r="H1542" s="17">
        <f>SUMIF(Recodificada1!$H$1540,"&gt;0",Recodificada1!$H$1540)+$H$1541</f>
        <v>0</v>
      </c>
      <c r="I1542" s="18"/>
      <c r="J1542" s="19"/>
      <c r="K1542" s="19"/>
    </row>
    <row r="1543" spans="1:11" x14ac:dyDescent="0.25">
      <c r="A1543" s="20" t="s">
        <v>23</v>
      </c>
      <c r="B1543" s="21"/>
      <c r="C1543" s="20"/>
      <c r="D1543" s="21" t="s">
        <v>6</v>
      </c>
      <c r="E1543" s="21" t="s">
        <v>30</v>
      </c>
      <c r="F1543" s="16">
        <f>$F$8</f>
        <v>24.18</v>
      </c>
      <c r="G1543" s="17"/>
      <c r="H1543" s="17">
        <f>+ROUND(H1542*F1543/100,2)</f>
        <v>0</v>
      </c>
      <c r="I1543" s="18"/>
      <c r="J1543" s="19"/>
      <c r="K1543" s="19"/>
    </row>
    <row r="1544" spans="1:11" x14ac:dyDescent="0.25">
      <c r="A1544" s="20" t="s">
        <v>23</v>
      </c>
      <c r="B1544" s="21"/>
      <c r="C1544" s="20"/>
      <c r="D1544" s="21" t="s">
        <v>33</v>
      </c>
      <c r="E1544" s="21" t="s">
        <v>32</v>
      </c>
      <c r="F1544" s="16"/>
      <c r="G1544" s="17"/>
      <c r="H1544" s="17">
        <f>+H1542+H1543</f>
        <v>0</v>
      </c>
      <c r="I1544" s="18"/>
      <c r="J1544" s="19"/>
      <c r="K1544" s="19"/>
    </row>
    <row r="1545" spans="1:11" x14ac:dyDescent="0.25">
      <c r="A1545" s="6" t="s">
        <v>794</v>
      </c>
      <c r="B1545" s="7" t="s">
        <v>788</v>
      </c>
      <c r="C1545" s="6"/>
      <c r="D1545" s="7"/>
      <c r="E1545" s="7" t="s">
        <v>36</v>
      </c>
      <c r="F1545" s="16" t="s">
        <v>20</v>
      </c>
      <c r="G1545" s="17"/>
      <c r="H1545" s="17"/>
      <c r="I1545" s="18" t="s">
        <v>21</v>
      </c>
      <c r="J1545" s="19" t="s">
        <v>37</v>
      </c>
      <c r="K1545" s="19">
        <v>5674</v>
      </c>
    </row>
    <row r="1546" spans="1:11" x14ac:dyDescent="0.25">
      <c r="A1546" s="20" t="s">
        <v>23</v>
      </c>
      <c r="B1546" s="21">
        <v>3</v>
      </c>
      <c r="C1546" s="20" t="s">
        <v>795</v>
      </c>
      <c r="D1546" s="21" t="s">
        <v>796</v>
      </c>
      <c r="E1546" s="21" t="s">
        <v>197</v>
      </c>
      <c r="F1546" s="16">
        <v>6.6699999999999995E-5</v>
      </c>
      <c r="G1546" s="17"/>
      <c r="H1546" s="17">
        <f>+ROUND(F1546*G1546,2)</f>
        <v>0</v>
      </c>
      <c r="I1546" s="18" t="s">
        <v>27</v>
      </c>
      <c r="J1546" s="19" t="s">
        <v>37</v>
      </c>
      <c r="K1546" s="19">
        <v>10646</v>
      </c>
    </row>
    <row r="1547" spans="1:11" x14ac:dyDescent="0.25">
      <c r="A1547" s="20" t="s">
        <v>23</v>
      </c>
      <c r="B1547" s="21"/>
      <c r="C1547" s="20"/>
      <c r="D1547" s="21" t="s">
        <v>29</v>
      </c>
      <c r="E1547" s="21" t="s">
        <v>30</v>
      </c>
      <c r="F1547" s="16">
        <f>$H$8</f>
        <v>111.86</v>
      </c>
      <c r="G1547" s="17"/>
      <c r="H1547" s="17">
        <f>ROUND(F1547*G1547/100,2)</f>
        <v>0</v>
      </c>
      <c r="I1547" s="18"/>
      <c r="J1547" s="19"/>
      <c r="K1547" s="19"/>
    </row>
    <row r="1548" spans="1:11" x14ac:dyDescent="0.25">
      <c r="A1548" s="20" t="s">
        <v>23</v>
      </c>
      <c r="B1548" s="21"/>
      <c r="C1548" s="20"/>
      <c r="D1548" s="21" t="s">
        <v>31</v>
      </c>
      <c r="E1548" s="21" t="s">
        <v>32</v>
      </c>
      <c r="F1548" s="16"/>
      <c r="G1548" s="17"/>
      <c r="H1548" s="17">
        <f>SUMIF(Recodificada1!$H$1546,"&gt;0",Recodificada1!$H$1546)+$H$1547</f>
        <v>0</v>
      </c>
      <c r="I1548" s="18"/>
      <c r="J1548" s="19"/>
      <c r="K1548" s="19"/>
    </row>
    <row r="1549" spans="1:11" x14ac:dyDescent="0.25">
      <c r="A1549" s="20" t="s">
        <v>23</v>
      </c>
      <c r="B1549" s="21"/>
      <c r="C1549" s="20"/>
      <c r="D1549" s="21" t="s">
        <v>6</v>
      </c>
      <c r="E1549" s="21" t="s">
        <v>30</v>
      </c>
      <c r="F1549" s="16">
        <f>$F$8</f>
        <v>24.18</v>
      </c>
      <c r="G1549" s="17"/>
      <c r="H1549" s="17">
        <f>+ROUND(H1548*F1549/100,2)</f>
        <v>0</v>
      </c>
      <c r="I1549" s="18"/>
      <c r="J1549" s="19"/>
      <c r="K1549" s="19"/>
    </row>
    <row r="1550" spans="1:11" x14ac:dyDescent="0.25">
      <c r="A1550" s="20" t="s">
        <v>23</v>
      </c>
      <c r="B1550" s="21"/>
      <c r="C1550" s="20"/>
      <c r="D1550" s="21" t="s">
        <v>33</v>
      </c>
      <c r="E1550" s="21" t="s">
        <v>32</v>
      </c>
      <c r="F1550" s="16"/>
      <c r="G1550" s="17"/>
      <c r="H1550" s="17">
        <f>+H1548+H1549</f>
        <v>0</v>
      </c>
      <c r="I1550" s="18"/>
      <c r="J1550" s="19"/>
      <c r="K1550" s="19"/>
    </row>
    <row r="1551" spans="1:11" x14ac:dyDescent="0.25">
      <c r="A1551" s="6" t="s">
        <v>797</v>
      </c>
      <c r="B1551" s="7" t="s">
        <v>790</v>
      </c>
      <c r="C1551" s="6"/>
      <c r="D1551" s="7"/>
      <c r="E1551" s="7" t="s">
        <v>36</v>
      </c>
      <c r="F1551" s="16" t="s">
        <v>20</v>
      </c>
      <c r="G1551" s="17"/>
      <c r="H1551" s="17"/>
      <c r="I1551" s="18" t="s">
        <v>21</v>
      </c>
      <c r="J1551" s="19" t="s">
        <v>37</v>
      </c>
      <c r="K1551" s="19">
        <v>89210</v>
      </c>
    </row>
    <row r="1552" spans="1:11" x14ac:dyDescent="0.25">
      <c r="A1552" s="20" t="s">
        <v>23</v>
      </c>
      <c r="B1552" s="21">
        <v>3</v>
      </c>
      <c r="C1552" s="20" t="s">
        <v>795</v>
      </c>
      <c r="D1552" s="21" t="s">
        <v>796</v>
      </c>
      <c r="E1552" s="21" t="s">
        <v>197</v>
      </c>
      <c r="F1552" s="16">
        <v>5.3300000000000001E-5</v>
      </c>
      <c r="G1552" s="17"/>
      <c r="H1552" s="17">
        <f>+ROUND(F1552*G1552,2)</f>
        <v>0</v>
      </c>
      <c r="I1552" s="18" t="s">
        <v>27</v>
      </c>
      <c r="J1552" s="19" t="s">
        <v>37</v>
      </c>
      <c r="K1552" s="19">
        <v>10646</v>
      </c>
    </row>
    <row r="1553" spans="1:11" x14ac:dyDescent="0.25">
      <c r="A1553" s="20" t="s">
        <v>23</v>
      </c>
      <c r="B1553" s="21"/>
      <c r="C1553" s="20"/>
      <c r="D1553" s="21" t="s">
        <v>29</v>
      </c>
      <c r="E1553" s="21" t="s">
        <v>30</v>
      </c>
      <c r="F1553" s="16">
        <f>$H$8</f>
        <v>111.86</v>
      </c>
      <c r="G1553" s="17"/>
      <c r="H1553" s="17">
        <f>ROUND(F1553*G1553/100,2)</f>
        <v>0</v>
      </c>
      <c r="I1553" s="18"/>
      <c r="J1553" s="19"/>
      <c r="K1553" s="19"/>
    </row>
    <row r="1554" spans="1:11" x14ac:dyDescent="0.25">
      <c r="A1554" s="20" t="s">
        <v>23</v>
      </c>
      <c r="B1554" s="21"/>
      <c r="C1554" s="20"/>
      <c r="D1554" s="21" t="s">
        <v>31</v>
      </c>
      <c r="E1554" s="21" t="s">
        <v>32</v>
      </c>
      <c r="F1554" s="16"/>
      <c r="G1554" s="17"/>
      <c r="H1554" s="17">
        <f>SUMIF(Recodificada1!$H$1552,"&gt;0",Recodificada1!$H$1552)+$H$1553</f>
        <v>0</v>
      </c>
      <c r="I1554" s="18"/>
      <c r="J1554" s="19"/>
      <c r="K1554" s="19"/>
    </row>
    <row r="1555" spans="1:11" x14ac:dyDescent="0.25">
      <c r="A1555" s="20" t="s">
        <v>23</v>
      </c>
      <c r="B1555" s="21"/>
      <c r="C1555" s="20"/>
      <c r="D1555" s="21" t="s">
        <v>6</v>
      </c>
      <c r="E1555" s="21" t="s">
        <v>30</v>
      </c>
      <c r="F1555" s="16">
        <f>$F$8</f>
        <v>24.18</v>
      </c>
      <c r="G1555" s="17"/>
      <c r="H1555" s="17">
        <f>+ROUND(H1554*F1555/100,2)</f>
        <v>0</v>
      </c>
      <c r="I1555" s="18"/>
      <c r="J1555" s="19"/>
      <c r="K1555" s="19"/>
    </row>
    <row r="1556" spans="1:11" x14ac:dyDescent="0.25">
      <c r="A1556" s="20" t="s">
        <v>23</v>
      </c>
      <c r="B1556" s="21"/>
      <c r="C1556" s="20"/>
      <c r="D1556" s="21" t="s">
        <v>33</v>
      </c>
      <c r="E1556" s="21" t="s">
        <v>32</v>
      </c>
      <c r="F1556" s="16"/>
      <c r="G1556" s="17"/>
      <c r="H1556" s="17">
        <f>+H1554+H1555</f>
        <v>0</v>
      </c>
      <c r="I1556" s="18"/>
      <c r="J1556" s="19"/>
      <c r="K1556" s="19"/>
    </row>
    <row r="1557" spans="1:11" x14ac:dyDescent="0.25">
      <c r="A1557" s="6" t="s">
        <v>798</v>
      </c>
      <c r="B1557" s="7" t="s">
        <v>792</v>
      </c>
      <c r="C1557" s="6"/>
      <c r="D1557" s="7"/>
      <c r="E1557" s="7" t="s">
        <v>36</v>
      </c>
      <c r="F1557" s="16" t="s">
        <v>20</v>
      </c>
      <c r="G1557" s="17"/>
      <c r="H1557" s="17"/>
      <c r="I1557" s="18" t="s">
        <v>21</v>
      </c>
      <c r="J1557" s="19" t="s">
        <v>37</v>
      </c>
      <c r="K1557" s="19">
        <v>89211</v>
      </c>
    </row>
    <row r="1558" spans="1:11" x14ac:dyDescent="0.25">
      <c r="A1558" s="20" t="s">
        <v>23</v>
      </c>
      <c r="B1558" s="21">
        <v>3</v>
      </c>
      <c r="C1558" s="20" t="s">
        <v>795</v>
      </c>
      <c r="D1558" s="21" t="s">
        <v>796</v>
      </c>
      <c r="E1558" s="21" t="s">
        <v>197</v>
      </c>
      <c r="F1558" s="16">
        <v>7.4000000000000003E-6</v>
      </c>
      <c r="G1558" s="17"/>
      <c r="H1558" s="17">
        <f>+ROUND(F1558*G1558,2)</f>
        <v>0</v>
      </c>
      <c r="I1558" s="18" t="s">
        <v>27</v>
      </c>
      <c r="J1558" s="19" t="s">
        <v>37</v>
      </c>
      <c r="K1558" s="19">
        <v>10646</v>
      </c>
    </row>
    <row r="1559" spans="1:11" x14ac:dyDescent="0.25">
      <c r="A1559" s="20" t="s">
        <v>23</v>
      </c>
      <c r="B1559" s="21"/>
      <c r="C1559" s="20"/>
      <c r="D1559" s="21" t="s">
        <v>29</v>
      </c>
      <c r="E1559" s="21" t="s">
        <v>30</v>
      </c>
      <c r="F1559" s="16">
        <f>$H$8</f>
        <v>111.86</v>
      </c>
      <c r="G1559" s="17"/>
      <c r="H1559" s="17">
        <f>ROUND(F1559*G1559/100,2)</f>
        <v>0</v>
      </c>
      <c r="I1559" s="18"/>
      <c r="J1559" s="19"/>
      <c r="K1559" s="19"/>
    </row>
    <row r="1560" spans="1:11" x14ac:dyDescent="0.25">
      <c r="A1560" s="20" t="s">
        <v>23</v>
      </c>
      <c r="B1560" s="21"/>
      <c r="C1560" s="20"/>
      <c r="D1560" s="21" t="s">
        <v>31</v>
      </c>
      <c r="E1560" s="21" t="s">
        <v>32</v>
      </c>
      <c r="F1560" s="16"/>
      <c r="G1560" s="17"/>
      <c r="H1560" s="17">
        <f>SUMIF(Recodificada1!$H$1558,"&gt;0",Recodificada1!$H$1558)+$H$1559</f>
        <v>0</v>
      </c>
      <c r="I1560" s="18"/>
      <c r="J1560" s="19"/>
      <c r="K1560" s="19"/>
    </row>
    <row r="1561" spans="1:11" x14ac:dyDescent="0.25">
      <c r="A1561" s="20" t="s">
        <v>23</v>
      </c>
      <c r="B1561" s="21"/>
      <c r="C1561" s="20"/>
      <c r="D1561" s="21" t="s">
        <v>6</v>
      </c>
      <c r="E1561" s="21" t="s">
        <v>30</v>
      </c>
      <c r="F1561" s="16">
        <f>$F$8</f>
        <v>24.18</v>
      </c>
      <c r="G1561" s="17"/>
      <c r="H1561" s="17">
        <f>+ROUND(H1560*F1561/100,2)</f>
        <v>0</v>
      </c>
      <c r="I1561" s="18"/>
      <c r="J1561" s="19"/>
      <c r="K1561" s="19"/>
    </row>
    <row r="1562" spans="1:11" x14ac:dyDescent="0.25">
      <c r="A1562" s="20" t="s">
        <v>23</v>
      </c>
      <c r="B1562" s="21"/>
      <c r="C1562" s="20"/>
      <c r="D1562" s="21" t="s">
        <v>33</v>
      </c>
      <c r="E1562" s="21" t="s">
        <v>32</v>
      </c>
      <c r="F1562" s="16"/>
      <c r="G1562" s="17"/>
      <c r="H1562" s="17">
        <f>+H1560+H1561</f>
        <v>0</v>
      </c>
      <c r="I1562" s="18"/>
      <c r="J1562" s="19"/>
      <c r="K1562" s="19"/>
    </row>
    <row r="1563" spans="1:11" x14ac:dyDescent="0.25">
      <c r="A1563" s="6" t="s">
        <v>799</v>
      </c>
      <c r="B1563" s="7" t="s">
        <v>800</v>
      </c>
      <c r="C1563" s="6"/>
      <c r="D1563" s="7"/>
      <c r="E1563" s="7" t="s">
        <v>170</v>
      </c>
      <c r="F1563" s="16" t="s">
        <v>20</v>
      </c>
      <c r="G1563" s="17"/>
      <c r="H1563" s="17"/>
      <c r="I1563" s="18" t="s">
        <v>21</v>
      </c>
      <c r="J1563" s="19" t="s">
        <v>37</v>
      </c>
      <c r="K1563" s="19">
        <v>5685</v>
      </c>
    </row>
    <row r="1564" spans="1:11" x14ac:dyDescent="0.25">
      <c r="A1564" s="20" t="s">
        <v>23</v>
      </c>
      <c r="B1564" s="21" t="s">
        <v>55</v>
      </c>
      <c r="C1564" s="20" t="s">
        <v>273</v>
      </c>
      <c r="D1564" s="21" t="s">
        <v>274</v>
      </c>
      <c r="E1564" s="21" t="s">
        <v>36</v>
      </c>
      <c r="F1564" s="16">
        <v>1</v>
      </c>
      <c r="G1564" s="17"/>
      <c r="H1564" s="17">
        <f>+ROUND(F1564*G1564,2)</f>
        <v>0</v>
      </c>
      <c r="I1564" s="18" t="s">
        <v>58</v>
      </c>
      <c r="J1564" s="19" t="s">
        <v>37</v>
      </c>
      <c r="K1564" s="19">
        <v>88303</v>
      </c>
    </row>
    <row r="1565" spans="1:11" x14ac:dyDescent="0.25">
      <c r="A1565" s="20" t="s">
        <v>23</v>
      </c>
      <c r="B1565" s="21" t="s">
        <v>55</v>
      </c>
      <c r="C1565" s="20" t="s">
        <v>789</v>
      </c>
      <c r="D1565" s="21" t="s">
        <v>790</v>
      </c>
      <c r="E1565" s="21" t="s">
        <v>36</v>
      </c>
      <c r="F1565" s="16">
        <v>1</v>
      </c>
      <c r="G1565" s="17"/>
      <c r="H1565" s="17">
        <f>+ROUND(F1565*G1565,2)</f>
        <v>0</v>
      </c>
      <c r="I1565" s="18" t="s">
        <v>58</v>
      </c>
      <c r="J1565" s="19" t="s">
        <v>37</v>
      </c>
      <c r="K1565" s="19">
        <v>89210</v>
      </c>
    </row>
    <row r="1566" spans="1:11" x14ac:dyDescent="0.25">
      <c r="A1566" s="20" t="s">
        <v>23</v>
      </c>
      <c r="B1566" s="21" t="s">
        <v>55</v>
      </c>
      <c r="C1566" s="20" t="s">
        <v>791</v>
      </c>
      <c r="D1566" s="21" t="s">
        <v>792</v>
      </c>
      <c r="E1566" s="21" t="s">
        <v>36</v>
      </c>
      <c r="F1566" s="16">
        <v>1</v>
      </c>
      <c r="G1566" s="17"/>
      <c r="H1566" s="17">
        <f>+ROUND(F1566*G1566,2)</f>
        <v>0</v>
      </c>
      <c r="I1566" s="18" t="s">
        <v>58</v>
      </c>
      <c r="J1566" s="19" t="s">
        <v>37</v>
      </c>
      <c r="K1566" s="19">
        <v>89211</v>
      </c>
    </row>
    <row r="1567" spans="1:11" x14ac:dyDescent="0.25">
      <c r="A1567" s="20" t="s">
        <v>23</v>
      </c>
      <c r="B1567" s="21"/>
      <c r="C1567" s="20"/>
      <c r="D1567" s="21" t="s">
        <v>29</v>
      </c>
      <c r="E1567" s="21" t="s">
        <v>30</v>
      </c>
      <c r="F1567" s="16">
        <f>$H$8</f>
        <v>111.86</v>
      </c>
      <c r="G1567" s="17"/>
      <c r="H1567" s="17">
        <f>ROUND(F1567*G1567/100,2)</f>
        <v>0</v>
      </c>
      <c r="I1567" s="18"/>
      <c r="J1567" s="19"/>
      <c r="K1567" s="19"/>
    </row>
    <row r="1568" spans="1:11" x14ac:dyDescent="0.25">
      <c r="A1568" s="20" t="s">
        <v>23</v>
      </c>
      <c r="B1568" s="21"/>
      <c r="C1568" s="20"/>
      <c r="D1568" s="21" t="s">
        <v>31</v>
      </c>
      <c r="E1568" s="21" t="s">
        <v>32</v>
      </c>
      <c r="F1568" s="16"/>
      <c r="G1568" s="17"/>
      <c r="H1568" s="17">
        <f>SUMIF(Recodificada1!$H$1564:$H$1566,"&gt;0",Recodificada1!$H$1564:$H$1566)+$H$1567</f>
        <v>0</v>
      </c>
      <c r="I1568" s="18"/>
      <c r="J1568" s="19"/>
      <c r="K1568" s="19"/>
    </row>
    <row r="1569" spans="1:11" x14ac:dyDescent="0.25">
      <c r="A1569" s="20" t="s">
        <v>23</v>
      </c>
      <c r="B1569" s="21"/>
      <c r="C1569" s="20"/>
      <c r="D1569" s="21" t="s">
        <v>6</v>
      </c>
      <c r="E1569" s="21" t="s">
        <v>30</v>
      </c>
      <c r="F1569" s="16">
        <f>$F$8</f>
        <v>24.18</v>
      </c>
      <c r="G1569" s="17"/>
      <c r="H1569" s="17">
        <f>+ROUND(H1568*F1569/100,2)</f>
        <v>0</v>
      </c>
      <c r="I1569" s="18"/>
      <c r="J1569" s="19"/>
      <c r="K1569" s="19"/>
    </row>
    <row r="1570" spans="1:11" x14ac:dyDescent="0.25">
      <c r="A1570" s="20" t="s">
        <v>23</v>
      </c>
      <c r="B1570" s="21"/>
      <c r="C1570" s="20"/>
      <c r="D1570" s="21" t="s">
        <v>33</v>
      </c>
      <c r="E1570" s="21" t="s">
        <v>32</v>
      </c>
      <c r="F1570" s="16"/>
      <c r="G1570" s="17"/>
      <c r="H1570" s="17">
        <f>+H1568+H1569</f>
        <v>0</v>
      </c>
      <c r="I1570" s="18"/>
      <c r="J1570" s="19"/>
      <c r="K1570" s="19"/>
    </row>
    <row r="1571" spans="1:11" x14ac:dyDescent="0.25">
      <c r="A1571" s="6" t="s">
        <v>801</v>
      </c>
      <c r="B1571" s="7" t="s">
        <v>802</v>
      </c>
      <c r="C1571" s="6"/>
      <c r="D1571" s="7"/>
      <c r="E1571" s="7" t="s">
        <v>26</v>
      </c>
      <c r="F1571" s="16" t="s">
        <v>20</v>
      </c>
      <c r="G1571" s="17"/>
      <c r="H1571" s="17"/>
      <c r="I1571" s="18" t="s">
        <v>21</v>
      </c>
      <c r="J1571" s="19" t="s">
        <v>37</v>
      </c>
      <c r="K1571" s="19">
        <v>5921</v>
      </c>
    </row>
    <row r="1572" spans="1:11" x14ac:dyDescent="0.25">
      <c r="A1572" s="20" t="s">
        <v>23</v>
      </c>
      <c r="B1572" s="21" t="s">
        <v>55</v>
      </c>
      <c r="C1572" s="20" t="s">
        <v>803</v>
      </c>
      <c r="D1572" s="21" t="s">
        <v>804</v>
      </c>
      <c r="E1572" s="21" t="s">
        <v>36</v>
      </c>
      <c r="F1572" s="16">
        <v>1</v>
      </c>
      <c r="G1572" s="17"/>
      <c r="H1572" s="17">
        <f>+ROUND(F1572*G1572,2)</f>
        <v>0</v>
      </c>
      <c r="I1572" s="18" t="s">
        <v>58</v>
      </c>
      <c r="J1572" s="19" t="s">
        <v>37</v>
      </c>
      <c r="K1572" s="19">
        <v>53840</v>
      </c>
    </row>
    <row r="1573" spans="1:11" x14ac:dyDescent="0.25">
      <c r="A1573" s="20" t="s">
        <v>23</v>
      </c>
      <c r="B1573" s="21" t="s">
        <v>55</v>
      </c>
      <c r="C1573" s="20" t="s">
        <v>805</v>
      </c>
      <c r="D1573" s="21" t="s">
        <v>806</v>
      </c>
      <c r="E1573" s="21" t="s">
        <v>36</v>
      </c>
      <c r="F1573" s="16">
        <v>1</v>
      </c>
      <c r="G1573" s="17"/>
      <c r="H1573" s="17">
        <f>+ROUND(F1573*G1573,2)</f>
        <v>0</v>
      </c>
      <c r="I1573" s="18" t="s">
        <v>58</v>
      </c>
      <c r="J1573" s="19" t="s">
        <v>37</v>
      </c>
      <c r="K1573" s="19">
        <v>53841</v>
      </c>
    </row>
    <row r="1574" spans="1:11" x14ac:dyDescent="0.25">
      <c r="A1574" s="20" t="s">
        <v>23</v>
      </c>
      <c r="B1574" s="21" t="s">
        <v>55</v>
      </c>
      <c r="C1574" s="20" t="s">
        <v>807</v>
      </c>
      <c r="D1574" s="21" t="s">
        <v>808</v>
      </c>
      <c r="E1574" s="21" t="s">
        <v>36</v>
      </c>
      <c r="F1574" s="16">
        <v>1</v>
      </c>
      <c r="G1574" s="17"/>
      <c r="H1574" s="17">
        <f>+ROUND(F1574*G1574,2)</f>
        <v>0</v>
      </c>
      <c r="I1574" s="18" t="s">
        <v>58</v>
      </c>
      <c r="J1574" s="19" t="s">
        <v>37</v>
      </c>
      <c r="K1574" s="19">
        <v>87026</v>
      </c>
    </row>
    <row r="1575" spans="1:11" x14ac:dyDescent="0.25">
      <c r="A1575" s="20" t="s">
        <v>23</v>
      </c>
      <c r="B1575" s="21"/>
      <c r="C1575" s="20"/>
      <c r="D1575" s="21" t="s">
        <v>29</v>
      </c>
      <c r="E1575" s="21" t="s">
        <v>30</v>
      </c>
      <c r="F1575" s="16">
        <f>$H$8</f>
        <v>111.86</v>
      </c>
      <c r="G1575" s="17"/>
      <c r="H1575" s="17">
        <f>ROUND(F1575*G1575/100,2)</f>
        <v>0</v>
      </c>
      <c r="I1575" s="18"/>
      <c r="J1575" s="19"/>
      <c r="K1575" s="19"/>
    </row>
    <row r="1576" spans="1:11" x14ac:dyDescent="0.25">
      <c r="A1576" s="20" t="s">
        <v>23</v>
      </c>
      <c r="B1576" s="21"/>
      <c r="C1576" s="20"/>
      <c r="D1576" s="21" t="s">
        <v>31</v>
      </c>
      <c r="E1576" s="21" t="s">
        <v>32</v>
      </c>
      <c r="F1576" s="16"/>
      <c r="G1576" s="17"/>
      <c r="H1576" s="17">
        <f>SUMIF(Recodificada1!$H$1572:$H$1574,"&gt;0",Recodificada1!$H$1572:$H$1574)+$H$1575</f>
        <v>0</v>
      </c>
      <c r="I1576" s="18"/>
      <c r="J1576" s="19"/>
      <c r="K1576" s="19"/>
    </row>
    <row r="1577" spans="1:11" x14ac:dyDescent="0.25">
      <c r="A1577" s="20" t="s">
        <v>23</v>
      </c>
      <c r="B1577" s="21"/>
      <c r="C1577" s="20"/>
      <c r="D1577" s="21" t="s">
        <v>6</v>
      </c>
      <c r="E1577" s="21" t="s">
        <v>30</v>
      </c>
      <c r="F1577" s="16">
        <f>$F$8</f>
        <v>24.18</v>
      </c>
      <c r="G1577" s="17"/>
      <c r="H1577" s="17">
        <f>+ROUND(H1576*F1577/100,2)</f>
        <v>0</v>
      </c>
      <c r="I1577" s="18"/>
      <c r="J1577" s="19"/>
      <c r="K1577" s="19"/>
    </row>
    <row r="1578" spans="1:11" x14ac:dyDescent="0.25">
      <c r="A1578" s="20" t="s">
        <v>23</v>
      </c>
      <c r="B1578" s="21"/>
      <c r="C1578" s="20"/>
      <c r="D1578" s="21" t="s">
        <v>33</v>
      </c>
      <c r="E1578" s="21" t="s">
        <v>32</v>
      </c>
      <c r="F1578" s="16"/>
      <c r="G1578" s="17"/>
      <c r="H1578" s="17">
        <f>+H1576+H1577</f>
        <v>0</v>
      </c>
      <c r="I1578" s="18"/>
      <c r="J1578" s="19"/>
      <c r="K1578" s="19"/>
    </row>
    <row r="1579" spans="1:11" x14ac:dyDescent="0.25">
      <c r="A1579" s="6" t="s">
        <v>809</v>
      </c>
      <c r="B1579" s="7" t="s">
        <v>804</v>
      </c>
      <c r="C1579" s="6"/>
      <c r="D1579" s="7"/>
      <c r="E1579" s="7" t="s">
        <v>36</v>
      </c>
      <c r="F1579" s="16" t="s">
        <v>20</v>
      </c>
      <c r="G1579" s="17"/>
      <c r="H1579" s="17"/>
      <c r="I1579" s="18" t="s">
        <v>21</v>
      </c>
      <c r="J1579" s="19" t="s">
        <v>37</v>
      </c>
      <c r="K1579" s="19">
        <v>53840</v>
      </c>
    </row>
    <row r="1580" spans="1:11" x14ac:dyDescent="0.25">
      <c r="A1580" s="20" t="s">
        <v>23</v>
      </c>
      <c r="B1580" s="21">
        <v>3</v>
      </c>
      <c r="C1580" s="20" t="s">
        <v>810</v>
      </c>
      <c r="D1580" s="21" t="s">
        <v>811</v>
      </c>
      <c r="E1580" s="21" t="s">
        <v>197</v>
      </c>
      <c r="F1580" s="16">
        <v>5.1400000000000003E-5</v>
      </c>
      <c r="G1580" s="17"/>
      <c r="H1580" s="17">
        <f>+ROUND(F1580*G1580,2)</f>
        <v>0</v>
      </c>
      <c r="I1580" s="18" t="s">
        <v>27</v>
      </c>
      <c r="J1580" s="19" t="s">
        <v>37</v>
      </c>
      <c r="K1580" s="19">
        <v>3318</v>
      </c>
    </row>
    <row r="1581" spans="1:11" x14ac:dyDescent="0.25">
      <c r="A1581" s="20" t="s">
        <v>23</v>
      </c>
      <c r="B1581" s="21"/>
      <c r="C1581" s="20"/>
      <c r="D1581" s="21" t="s">
        <v>29</v>
      </c>
      <c r="E1581" s="21" t="s">
        <v>30</v>
      </c>
      <c r="F1581" s="16">
        <f>$H$8</f>
        <v>111.86</v>
      </c>
      <c r="G1581" s="17"/>
      <c r="H1581" s="17">
        <f>ROUND(F1581*G1581/100,2)</f>
        <v>0</v>
      </c>
      <c r="I1581" s="18"/>
      <c r="J1581" s="19"/>
      <c r="K1581" s="19"/>
    </row>
    <row r="1582" spans="1:11" x14ac:dyDescent="0.25">
      <c r="A1582" s="20" t="s">
        <v>23</v>
      </c>
      <c r="B1582" s="21"/>
      <c r="C1582" s="20"/>
      <c r="D1582" s="21" t="s">
        <v>31</v>
      </c>
      <c r="E1582" s="21" t="s">
        <v>32</v>
      </c>
      <c r="F1582" s="16"/>
      <c r="G1582" s="17"/>
      <c r="H1582" s="17">
        <f>SUMIF(Recodificada1!$H$1580,"&gt;0",Recodificada1!$H$1580)+$H$1581</f>
        <v>0</v>
      </c>
      <c r="I1582" s="18"/>
      <c r="J1582" s="19"/>
      <c r="K1582" s="19"/>
    </row>
    <row r="1583" spans="1:11" x14ac:dyDescent="0.25">
      <c r="A1583" s="20" t="s">
        <v>23</v>
      </c>
      <c r="B1583" s="21"/>
      <c r="C1583" s="20"/>
      <c r="D1583" s="21" t="s">
        <v>6</v>
      </c>
      <c r="E1583" s="21" t="s">
        <v>30</v>
      </c>
      <c r="F1583" s="16">
        <f>$F$8</f>
        <v>24.18</v>
      </c>
      <c r="G1583" s="17"/>
      <c r="H1583" s="17">
        <f>+ROUND(H1582*F1583/100,2)</f>
        <v>0</v>
      </c>
      <c r="I1583" s="18"/>
      <c r="J1583" s="19"/>
      <c r="K1583" s="19"/>
    </row>
    <row r="1584" spans="1:11" x14ac:dyDescent="0.25">
      <c r="A1584" s="20" t="s">
        <v>23</v>
      </c>
      <c r="B1584" s="21"/>
      <c r="C1584" s="20"/>
      <c r="D1584" s="21" t="s">
        <v>33</v>
      </c>
      <c r="E1584" s="21" t="s">
        <v>32</v>
      </c>
      <c r="F1584" s="16"/>
      <c r="G1584" s="17"/>
      <c r="H1584" s="17">
        <f>+H1582+H1583</f>
        <v>0</v>
      </c>
      <c r="I1584" s="18"/>
      <c r="J1584" s="19"/>
      <c r="K1584" s="19"/>
    </row>
    <row r="1585" spans="1:11" x14ac:dyDescent="0.25">
      <c r="A1585" s="6" t="s">
        <v>812</v>
      </c>
      <c r="B1585" s="7" t="s">
        <v>806</v>
      </c>
      <c r="C1585" s="6"/>
      <c r="D1585" s="7"/>
      <c r="E1585" s="7" t="s">
        <v>36</v>
      </c>
      <c r="F1585" s="16" t="s">
        <v>20</v>
      </c>
      <c r="G1585" s="17"/>
      <c r="H1585" s="17"/>
      <c r="I1585" s="18" t="s">
        <v>21</v>
      </c>
      <c r="J1585" s="19" t="s">
        <v>37</v>
      </c>
      <c r="K1585" s="19">
        <v>53841</v>
      </c>
    </row>
    <row r="1586" spans="1:11" x14ac:dyDescent="0.25">
      <c r="A1586" s="20" t="s">
        <v>23</v>
      </c>
      <c r="B1586" s="21">
        <v>3</v>
      </c>
      <c r="C1586" s="20" t="s">
        <v>810</v>
      </c>
      <c r="D1586" s="21" t="s">
        <v>811</v>
      </c>
      <c r="E1586" s="21" t="s">
        <v>197</v>
      </c>
      <c r="F1586" s="16">
        <v>3.57E-5</v>
      </c>
      <c r="G1586" s="17"/>
      <c r="H1586" s="17">
        <f>+ROUND(F1586*G1586,2)</f>
        <v>0</v>
      </c>
      <c r="I1586" s="18" t="s">
        <v>27</v>
      </c>
      <c r="J1586" s="19" t="s">
        <v>37</v>
      </c>
      <c r="K1586" s="19">
        <v>3318</v>
      </c>
    </row>
    <row r="1587" spans="1:11" x14ac:dyDescent="0.25">
      <c r="A1587" s="20" t="s">
        <v>23</v>
      </c>
      <c r="B1587" s="21"/>
      <c r="C1587" s="20"/>
      <c r="D1587" s="21" t="s">
        <v>29</v>
      </c>
      <c r="E1587" s="21" t="s">
        <v>30</v>
      </c>
      <c r="F1587" s="16">
        <f>$H$8</f>
        <v>111.86</v>
      </c>
      <c r="G1587" s="17"/>
      <c r="H1587" s="17">
        <f>ROUND(F1587*G1587/100,2)</f>
        <v>0</v>
      </c>
      <c r="I1587" s="18"/>
      <c r="J1587" s="19"/>
      <c r="K1587" s="19"/>
    </row>
    <row r="1588" spans="1:11" x14ac:dyDescent="0.25">
      <c r="A1588" s="20" t="s">
        <v>23</v>
      </c>
      <c r="B1588" s="21"/>
      <c r="C1588" s="20"/>
      <c r="D1588" s="21" t="s">
        <v>31</v>
      </c>
      <c r="E1588" s="21" t="s">
        <v>32</v>
      </c>
      <c r="F1588" s="16"/>
      <c r="G1588" s="17"/>
      <c r="H1588" s="17">
        <f>SUMIF(Recodificada1!$H$1586,"&gt;0",Recodificada1!$H$1586)+$H$1587</f>
        <v>0</v>
      </c>
      <c r="I1588" s="18"/>
      <c r="J1588" s="19"/>
      <c r="K1588" s="19"/>
    </row>
    <row r="1589" spans="1:11" x14ac:dyDescent="0.25">
      <c r="A1589" s="20" t="s">
        <v>23</v>
      </c>
      <c r="B1589" s="21"/>
      <c r="C1589" s="20"/>
      <c r="D1589" s="21" t="s">
        <v>6</v>
      </c>
      <c r="E1589" s="21" t="s">
        <v>30</v>
      </c>
      <c r="F1589" s="16">
        <f>$F$8</f>
        <v>24.18</v>
      </c>
      <c r="G1589" s="17"/>
      <c r="H1589" s="17">
        <f>+ROUND(H1588*F1589/100,2)</f>
        <v>0</v>
      </c>
      <c r="I1589" s="18"/>
      <c r="J1589" s="19"/>
      <c r="K1589" s="19"/>
    </row>
    <row r="1590" spans="1:11" x14ac:dyDescent="0.25">
      <c r="A1590" s="20" t="s">
        <v>23</v>
      </c>
      <c r="B1590" s="21"/>
      <c r="C1590" s="20"/>
      <c r="D1590" s="21" t="s">
        <v>33</v>
      </c>
      <c r="E1590" s="21" t="s">
        <v>32</v>
      </c>
      <c r="F1590" s="16"/>
      <c r="G1590" s="17"/>
      <c r="H1590" s="17">
        <f>+H1588+H1589</f>
        <v>0</v>
      </c>
      <c r="I1590" s="18"/>
      <c r="J1590" s="19"/>
      <c r="K1590" s="19"/>
    </row>
    <row r="1591" spans="1:11" x14ac:dyDescent="0.25">
      <c r="A1591" s="6" t="s">
        <v>813</v>
      </c>
      <c r="B1591" s="7" t="s">
        <v>808</v>
      </c>
      <c r="C1591" s="6"/>
      <c r="D1591" s="7"/>
      <c r="E1591" s="7" t="s">
        <v>36</v>
      </c>
      <c r="F1591" s="16" t="s">
        <v>20</v>
      </c>
      <c r="G1591" s="17"/>
      <c r="H1591" s="17"/>
      <c r="I1591" s="18" t="s">
        <v>21</v>
      </c>
      <c r="J1591" s="19" t="s">
        <v>37</v>
      </c>
      <c r="K1591" s="19">
        <v>87026</v>
      </c>
    </row>
    <row r="1592" spans="1:11" x14ac:dyDescent="0.25">
      <c r="A1592" s="20" t="s">
        <v>23</v>
      </c>
      <c r="B1592" s="21">
        <v>3</v>
      </c>
      <c r="C1592" s="20" t="s">
        <v>810</v>
      </c>
      <c r="D1592" s="21" t="s">
        <v>811</v>
      </c>
      <c r="E1592" s="21" t="s">
        <v>197</v>
      </c>
      <c r="F1592" s="16">
        <v>7.1999999999999997E-6</v>
      </c>
      <c r="G1592" s="17"/>
      <c r="H1592" s="17">
        <f>+ROUND(F1592*G1592,2)</f>
        <v>0</v>
      </c>
      <c r="I1592" s="18" t="s">
        <v>27</v>
      </c>
      <c r="J1592" s="19" t="s">
        <v>37</v>
      </c>
      <c r="K1592" s="19">
        <v>3318</v>
      </c>
    </row>
    <row r="1593" spans="1:11" x14ac:dyDescent="0.25">
      <c r="A1593" s="20" t="s">
        <v>23</v>
      </c>
      <c r="B1593" s="21"/>
      <c r="C1593" s="20"/>
      <c r="D1593" s="21" t="s">
        <v>29</v>
      </c>
      <c r="E1593" s="21" t="s">
        <v>30</v>
      </c>
      <c r="F1593" s="16">
        <f>$H$8</f>
        <v>111.86</v>
      </c>
      <c r="G1593" s="17"/>
      <c r="H1593" s="17">
        <f>ROUND(F1593*G1593/100,2)</f>
        <v>0</v>
      </c>
      <c r="I1593" s="18"/>
      <c r="J1593" s="19"/>
      <c r="K1593" s="19"/>
    </row>
    <row r="1594" spans="1:11" x14ac:dyDescent="0.25">
      <c r="A1594" s="20" t="s">
        <v>23</v>
      </c>
      <c r="B1594" s="21"/>
      <c r="C1594" s="20"/>
      <c r="D1594" s="21" t="s">
        <v>31</v>
      </c>
      <c r="E1594" s="21" t="s">
        <v>32</v>
      </c>
      <c r="F1594" s="16"/>
      <c r="G1594" s="17"/>
      <c r="H1594" s="17">
        <f>SUMIF(Recodificada1!$H$1592,"&gt;0",Recodificada1!$H$1592)+$H$1593</f>
        <v>0</v>
      </c>
      <c r="I1594" s="18"/>
      <c r="J1594" s="19"/>
      <c r="K1594" s="19"/>
    </row>
    <row r="1595" spans="1:11" x14ac:dyDescent="0.25">
      <c r="A1595" s="20" t="s">
        <v>23</v>
      </c>
      <c r="B1595" s="21"/>
      <c r="C1595" s="20"/>
      <c r="D1595" s="21" t="s">
        <v>6</v>
      </c>
      <c r="E1595" s="21" t="s">
        <v>30</v>
      </c>
      <c r="F1595" s="16">
        <f>$F$8</f>
        <v>24.18</v>
      </c>
      <c r="G1595" s="17"/>
      <c r="H1595" s="17">
        <f>+ROUND(H1594*F1595/100,2)</f>
        <v>0</v>
      </c>
      <c r="I1595" s="18"/>
      <c r="J1595" s="19"/>
      <c r="K1595" s="19"/>
    </row>
    <row r="1596" spans="1:11" x14ac:dyDescent="0.25">
      <c r="A1596" s="20" t="s">
        <v>23</v>
      </c>
      <c r="B1596" s="21"/>
      <c r="C1596" s="20"/>
      <c r="D1596" s="21" t="s">
        <v>33</v>
      </c>
      <c r="E1596" s="21" t="s">
        <v>32</v>
      </c>
      <c r="F1596" s="16"/>
      <c r="G1596" s="17"/>
      <c r="H1596" s="17">
        <f>+H1594+H1595</f>
        <v>0</v>
      </c>
      <c r="I1596" s="18"/>
      <c r="J1596" s="19"/>
      <c r="K1596" s="19"/>
    </row>
    <row r="1597" spans="1:11" x14ac:dyDescent="0.25">
      <c r="A1597" s="6" t="s">
        <v>814</v>
      </c>
      <c r="B1597" s="7" t="s">
        <v>815</v>
      </c>
      <c r="C1597" s="6"/>
      <c r="D1597" s="7"/>
      <c r="E1597" s="7" t="s">
        <v>170</v>
      </c>
      <c r="F1597" s="16" t="s">
        <v>20</v>
      </c>
      <c r="G1597" s="17"/>
      <c r="H1597" s="17"/>
      <c r="I1597" s="18" t="s">
        <v>21</v>
      </c>
      <c r="J1597" s="19" t="s">
        <v>37</v>
      </c>
      <c r="K1597" s="19">
        <v>5923</v>
      </c>
    </row>
    <row r="1598" spans="1:11" x14ac:dyDescent="0.25">
      <c r="A1598" s="20" t="s">
        <v>23</v>
      </c>
      <c r="B1598" s="21" t="s">
        <v>55</v>
      </c>
      <c r="C1598" s="20" t="s">
        <v>803</v>
      </c>
      <c r="D1598" s="21" t="s">
        <v>804</v>
      </c>
      <c r="E1598" s="21" t="s">
        <v>36</v>
      </c>
      <c r="F1598" s="16">
        <v>1</v>
      </c>
      <c r="G1598" s="17"/>
      <c r="H1598" s="17">
        <f>+ROUND(F1598*G1598,2)</f>
        <v>0</v>
      </c>
      <c r="I1598" s="18" t="s">
        <v>58</v>
      </c>
      <c r="J1598" s="19" t="s">
        <v>37</v>
      </c>
      <c r="K1598" s="19">
        <v>53840</v>
      </c>
    </row>
    <row r="1599" spans="1:11" x14ac:dyDescent="0.25">
      <c r="A1599" s="20" t="s">
        <v>23</v>
      </c>
      <c r="B1599" s="21" t="s">
        <v>55</v>
      </c>
      <c r="C1599" s="20" t="s">
        <v>807</v>
      </c>
      <c r="D1599" s="21" t="s">
        <v>808</v>
      </c>
      <c r="E1599" s="21" t="s">
        <v>36</v>
      </c>
      <c r="F1599" s="16">
        <v>1</v>
      </c>
      <c r="G1599" s="17"/>
      <c r="H1599" s="17">
        <f>+ROUND(F1599*G1599,2)</f>
        <v>0</v>
      </c>
      <c r="I1599" s="18" t="s">
        <v>58</v>
      </c>
      <c r="J1599" s="19" t="s">
        <v>37</v>
      </c>
      <c r="K1599" s="19">
        <v>87026</v>
      </c>
    </row>
    <row r="1600" spans="1:11" x14ac:dyDescent="0.25">
      <c r="A1600" s="20" t="s">
        <v>23</v>
      </c>
      <c r="B1600" s="21"/>
      <c r="C1600" s="20"/>
      <c r="D1600" s="21" t="s">
        <v>29</v>
      </c>
      <c r="E1600" s="21" t="s">
        <v>30</v>
      </c>
      <c r="F1600" s="16">
        <f>$H$8</f>
        <v>111.86</v>
      </c>
      <c r="G1600" s="17"/>
      <c r="H1600" s="17">
        <f>ROUND(F1600*G1600/100,2)</f>
        <v>0</v>
      </c>
      <c r="I1600" s="18"/>
      <c r="J1600" s="19"/>
      <c r="K1600" s="19"/>
    </row>
    <row r="1601" spans="1:11" x14ac:dyDescent="0.25">
      <c r="A1601" s="20" t="s">
        <v>23</v>
      </c>
      <c r="B1601" s="21"/>
      <c r="C1601" s="20"/>
      <c r="D1601" s="21" t="s">
        <v>31</v>
      </c>
      <c r="E1601" s="21" t="s">
        <v>32</v>
      </c>
      <c r="F1601" s="16"/>
      <c r="G1601" s="17"/>
      <c r="H1601" s="17">
        <f>SUMIF(Recodificada1!$H$1598:$H$1599,"&gt;0",Recodificada1!$H$1598:$H$1599)+$H$1600</f>
        <v>0</v>
      </c>
      <c r="I1601" s="18"/>
      <c r="J1601" s="19"/>
      <c r="K1601" s="19"/>
    </row>
    <row r="1602" spans="1:11" x14ac:dyDescent="0.25">
      <c r="A1602" s="20" t="s">
        <v>23</v>
      </c>
      <c r="B1602" s="21"/>
      <c r="C1602" s="20"/>
      <c r="D1602" s="21" t="s">
        <v>6</v>
      </c>
      <c r="E1602" s="21" t="s">
        <v>30</v>
      </c>
      <c r="F1602" s="16">
        <f>$F$8</f>
        <v>24.18</v>
      </c>
      <c r="G1602" s="17"/>
      <c r="H1602" s="17">
        <f>+ROUND(H1601*F1602/100,2)</f>
        <v>0</v>
      </c>
      <c r="I1602" s="18"/>
      <c r="J1602" s="19"/>
      <c r="K1602" s="19"/>
    </row>
    <row r="1603" spans="1:11" x14ac:dyDescent="0.25">
      <c r="A1603" s="20" t="s">
        <v>23</v>
      </c>
      <c r="B1603" s="21"/>
      <c r="C1603" s="20"/>
      <c r="D1603" s="21" t="s">
        <v>33</v>
      </c>
      <c r="E1603" s="21" t="s">
        <v>32</v>
      </c>
      <c r="F1603" s="16"/>
      <c r="G1603" s="17"/>
      <c r="H1603" s="17">
        <f>+H1601+H1602</f>
        <v>0</v>
      </c>
      <c r="I1603" s="18"/>
      <c r="J1603" s="19"/>
      <c r="K1603" s="19"/>
    </row>
    <row r="1604" spans="1:11" x14ac:dyDescent="0.25">
      <c r="A1604" s="6" t="s">
        <v>816</v>
      </c>
      <c r="B1604" s="7" t="s">
        <v>817</v>
      </c>
      <c r="C1604" s="6"/>
      <c r="D1604" s="7"/>
      <c r="E1604" s="7" t="s">
        <v>26</v>
      </c>
      <c r="F1604" s="16" t="s">
        <v>20</v>
      </c>
      <c r="G1604" s="17"/>
      <c r="H1604" s="17"/>
      <c r="I1604" s="18" t="s">
        <v>21</v>
      </c>
      <c r="J1604" s="19" t="s">
        <v>37</v>
      </c>
      <c r="K1604" s="19">
        <v>89035</v>
      </c>
    </row>
    <row r="1605" spans="1:11" x14ac:dyDescent="0.25">
      <c r="A1605" s="20" t="s">
        <v>23</v>
      </c>
      <c r="B1605" s="21" t="s">
        <v>55</v>
      </c>
      <c r="C1605" s="20" t="s">
        <v>818</v>
      </c>
      <c r="D1605" s="21" t="s">
        <v>819</v>
      </c>
      <c r="E1605" s="21" t="s">
        <v>36</v>
      </c>
      <c r="F1605" s="16">
        <v>1</v>
      </c>
      <c r="G1605" s="17"/>
      <c r="H1605" s="17">
        <f>+ROUND(F1605*G1605,2)</f>
        <v>0</v>
      </c>
      <c r="I1605" s="18" t="s">
        <v>58</v>
      </c>
      <c r="J1605" s="19" t="s">
        <v>37</v>
      </c>
      <c r="K1605" s="19">
        <v>5714</v>
      </c>
    </row>
    <row r="1606" spans="1:11" x14ac:dyDescent="0.25">
      <c r="A1606" s="20" t="s">
        <v>23</v>
      </c>
      <c r="B1606" s="21" t="s">
        <v>55</v>
      </c>
      <c r="C1606" s="20" t="s">
        <v>820</v>
      </c>
      <c r="D1606" s="21" t="s">
        <v>821</v>
      </c>
      <c r="E1606" s="21" t="s">
        <v>36</v>
      </c>
      <c r="F1606" s="16">
        <v>1</v>
      </c>
      <c r="G1606" s="17"/>
      <c r="H1606" s="17">
        <f>+ROUND(F1606*G1606,2)</f>
        <v>0</v>
      </c>
      <c r="I1606" s="18" t="s">
        <v>58</v>
      </c>
      <c r="J1606" s="19" t="s">
        <v>37</v>
      </c>
      <c r="K1606" s="19">
        <v>5715</v>
      </c>
    </row>
    <row r="1607" spans="1:11" x14ac:dyDescent="0.25">
      <c r="A1607" s="20" t="s">
        <v>23</v>
      </c>
      <c r="B1607" s="21" t="s">
        <v>55</v>
      </c>
      <c r="C1607" s="20" t="s">
        <v>822</v>
      </c>
      <c r="D1607" s="21" t="s">
        <v>823</v>
      </c>
      <c r="E1607" s="21" t="s">
        <v>36</v>
      </c>
      <c r="F1607" s="16">
        <v>1</v>
      </c>
      <c r="G1607" s="17"/>
      <c r="H1607" s="17">
        <f>+ROUND(F1607*G1607,2)</f>
        <v>0</v>
      </c>
      <c r="I1607" s="18" t="s">
        <v>58</v>
      </c>
      <c r="J1607" s="19" t="s">
        <v>37</v>
      </c>
      <c r="K1607" s="19">
        <v>88324</v>
      </c>
    </row>
    <row r="1608" spans="1:11" x14ac:dyDescent="0.25">
      <c r="A1608" s="20" t="s">
        <v>23</v>
      </c>
      <c r="B1608" s="21" t="s">
        <v>55</v>
      </c>
      <c r="C1608" s="20" t="s">
        <v>824</v>
      </c>
      <c r="D1608" s="21" t="s">
        <v>825</v>
      </c>
      <c r="E1608" s="21" t="s">
        <v>36</v>
      </c>
      <c r="F1608" s="16">
        <v>1</v>
      </c>
      <c r="G1608" s="17"/>
      <c r="H1608" s="17">
        <f>+ROUND(F1608*G1608,2)</f>
        <v>0</v>
      </c>
      <c r="I1608" s="18" t="s">
        <v>58</v>
      </c>
      <c r="J1608" s="19" t="s">
        <v>37</v>
      </c>
      <c r="K1608" s="19">
        <v>89033</v>
      </c>
    </row>
    <row r="1609" spans="1:11" x14ac:dyDescent="0.25">
      <c r="A1609" s="20" t="s">
        <v>23</v>
      </c>
      <c r="B1609" s="21" t="s">
        <v>55</v>
      </c>
      <c r="C1609" s="20" t="s">
        <v>826</v>
      </c>
      <c r="D1609" s="21" t="s">
        <v>827</v>
      </c>
      <c r="E1609" s="21" t="s">
        <v>36</v>
      </c>
      <c r="F1609" s="16">
        <v>1</v>
      </c>
      <c r="G1609" s="17"/>
      <c r="H1609" s="17">
        <f>+ROUND(F1609*G1609,2)</f>
        <v>0</v>
      </c>
      <c r="I1609" s="18" t="s">
        <v>58</v>
      </c>
      <c r="J1609" s="19" t="s">
        <v>37</v>
      </c>
      <c r="K1609" s="19">
        <v>89034</v>
      </c>
    </row>
    <row r="1610" spans="1:11" x14ac:dyDescent="0.25">
      <c r="A1610" s="20" t="s">
        <v>23</v>
      </c>
      <c r="B1610" s="21"/>
      <c r="C1610" s="20"/>
      <c r="D1610" s="21" t="s">
        <v>29</v>
      </c>
      <c r="E1610" s="21" t="s">
        <v>30</v>
      </c>
      <c r="F1610" s="16">
        <f>$H$8</f>
        <v>111.86</v>
      </c>
      <c r="G1610" s="17"/>
      <c r="H1610" s="17">
        <f>ROUND(F1610*G1610/100,2)</f>
        <v>0</v>
      </c>
      <c r="I1610" s="18"/>
      <c r="J1610" s="19"/>
      <c r="K1610" s="19"/>
    </row>
    <row r="1611" spans="1:11" x14ac:dyDescent="0.25">
      <c r="A1611" s="20" t="s">
        <v>23</v>
      </c>
      <c r="B1611" s="21"/>
      <c r="C1611" s="20"/>
      <c r="D1611" s="21" t="s">
        <v>31</v>
      </c>
      <c r="E1611" s="21" t="s">
        <v>32</v>
      </c>
      <c r="F1611" s="16"/>
      <c r="G1611" s="17"/>
      <c r="H1611" s="17">
        <f>SUMIF(Recodificada1!$H$1605:$H$1609,"&gt;0",Recodificada1!$H$1605:$H$1609)+$H$1610</f>
        <v>0</v>
      </c>
      <c r="I1611" s="18"/>
      <c r="J1611" s="19"/>
      <c r="K1611" s="19"/>
    </row>
    <row r="1612" spans="1:11" x14ac:dyDescent="0.25">
      <c r="A1612" s="20" t="s">
        <v>23</v>
      </c>
      <c r="B1612" s="21"/>
      <c r="C1612" s="20"/>
      <c r="D1612" s="21" t="s">
        <v>6</v>
      </c>
      <c r="E1612" s="21" t="s">
        <v>30</v>
      </c>
      <c r="F1612" s="16">
        <f>$F$8</f>
        <v>24.18</v>
      </c>
      <c r="G1612" s="17"/>
      <c r="H1612" s="17">
        <f>+ROUND(H1611*F1612/100,2)</f>
        <v>0</v>
      </c>
      <c r="I1612" s="18"/>
      <c r="J1612" s="19"/>
      <c r="K1612" s="19"/>
    </row>
    <row r="1613" spans="1:11" x14ac:dyDescent="0.25">
      <c r="A1613" s="20" t="s">
        <v>23</v>
      </c>
      <c r="B1613" s="21"/>
      <c r="C1613" s="20"/>
      <c r="D1613" s="21" t="s">
        <v>33</v>
      </c>
      <c r="E1613" s="21" t="s">
        <v>32</v>
      </c>
      <c r="F1613" s="16"/>
      <c r="G1613" s="17"/>
      <c r="H1613" s="17">
        <f>+H1611+H1612</f>
        <v>0</v>
      </c>
      <c r="I1613" s="18"/>
      <c r="J1613" s="19"/>
      <c r="K1613" s="19"/>
    </row>
    <row r="1614" spans="1:11" x14ac:dyDescent="0.25">
      <c r="A1614" s="6" t="s">
        <v>828</v>
      </c>
      <c r="B1614" s="7" t="s">
        <v>819</v>
      </c>
      <c r="C1614" s="6"/>
      <c r="D1614" s="7"/>
      <c r="E1614" s="7" t="s">
        <v>36</v>
      </c>
      <c r="F1614" s="16" t="s">
        <v>20</v>
      </c>
      <c r="G1614" s="17"/>
      <c r="H1614" s="17"/>
      <c r="I1614" s="18" t="s">
        <v>21</v>
      </c>
      <c r="J1614" s="19" t="s">
        <v>37</v>
      </c>
      <c r="K1614" s="19">
        <v>5714</v>
      </c>
    </row>
    <row r="1615" spans="1:11" x14ac:dyDescent="0.25">
      <c r="A1615" s="20" t="s">
        <v>23</v>
      </c>
      <c r="B1615" s="21">
        <v>3</v>
      </c>
      <c r="C1615" s="20" t="s">
        <v>829</v>
      </c>
      <c r="D1615" s="21" t="s">
        <v>830</v>
      </c>
      <c r="E1615" s="21" t="s">
        <v>197</v>
      </c>
      <c r="F1615" s="16">
        <v>5.8300000000000001E-5</v>
      </c>
      <c r="G1615" s="17"/>
      <c r="H1615" s="17">
        <f>+ROUND(F1615*G1615,2)</f>
        <v>0</v>
      </c>
      <c r="I1615" s="18" t="s">
        <v>27</v>
      </c>
      <c r="J1615" s="19" t="s">
        <v>37</v>
      </c>
      <c r="K1615" s="19">
        <v>7640</v>
      </c>
    </row>
    <row r="1616" spans="1:11" x14ac:dyDescent="0.25">
      <c r="A1616" s="20" t="s">
        <v>23</v>
      </c>
      <c r="B1616" s="21"/>
      <c r="C1616" s="20"/>
      <c r="D1616" s="21" t="s">
        <v>29</v>
      </c>
      <c r="E1616" s="21" t="s">
        <v>30</v>
      </c>
      <c r="F1616" s="16">
        <f>$H$8</f>
        <v>111.86</v>
      </c>
      <c r="G1616" s="17"/>
      <c r="H1616" s="17">
        <f>ROUND(F1616*G1616/100,2)</f>
        <v>0</v>
      </c>
      <c r="I1616" s="18"/>
      <c r="J1616" s="19"/>
      <c r="K1616" s="19"/>
    </row>
    <row r="1617" spans="1:11" x14ac:dyDescent="0.25">
      <c r="A1617" s="20" t="s">
        <v>23</v>
      </c>
      <c r="B1617" s="21"/>
      <c r="C1617" s="20"/>
      <c r="D1617" s="21" t="s">
        <v>31</v>
      </c>
      <c r="E1617" s="21" t="s">
        <v>32</v>
      </c>
      <c r="F1617" s="16"/>
      <c r="G1617" s="17"/>
      <c r="H1617" s="17">
        <f>SUMIF(Recodificada1!$H$1615,"&gt;0",Recodificada1!$H$1615)+$H$1616</f>
        <v>0</v>
      </c>
      <c r="I1617" s="18"/>
      <c r="J1617" s="19"/>
      <c r="K1617" s="19"/>
    </row>
    <row r="1618" spans="1:11" x14ac:dyDescent="0.25">
      <c r="A1618" s="20" t="s">
        <v>23</v>
      </c>
      <c r="B1618" s="21"/>
      <c r="C1618" s="20"/>
      <c r="D1618" s="21" t="s">
        <v>6</v>
      </c>
      <c r="E1618" s="21" t="s">
        <v>30</v>
      </c>
      <c r="F1618" s="16">
        <f>$F$8</f>
        <v>24.18</v>
      </c>
      <c r="G1618" s="17"/>
      <c r="H1618" s="17">
        <f>+ROUND(H1617*F1618/100,2)</f>
        <v>0</v>
      </c>
      <c r="I1618" s="18"/>
      <c r="J1618" s="19"/>
      <c r="K1618" s="19"/>
    </row>
    <row r="1619" spans="1:11" x14ac:dyDescent="0.25">
      <c r="A1619" s="20" t="s">
        <v>23</v>
      </c>
      <c r="B1619" s="21"/>
      <c r="C1619" s="20"/>
      <c r="D1619" s="21" t="s">
        <v>33</v>
      </c>
      <c r="E1619" s="21" t="s">
        <v>32</v>
      </c>
      <c r="F1619" s="16"/>
      <c r="G1619" s="17"/>
      <c r="H1619" s="17">
        <f>+H1617+H1618</f>
        <v>0</v>
      </c>
      <c r="I1619" s="18"/>
      <c r="J1619" s="19"/>
      <c r="K1619" s="19"/>
    </row>
    <row r="1620" spans="1:11" x14ac:dyDescent="0.25">
      <c r="A1620" s="6" t="s">
        <v>831</v>
      </c>
      <c r="B1620" s="7" t="s">
        <v>821</v>
      </c>
      <c r="C1620" s="6"/>
      <c r="D1620" s="7"/>
      <c r="E1620" s="7" t="s">
        <v>36</v>
      </c>
      <c r="F1620" s="16" t="s">
        <v>20</v>
      </c>
      <c r="G1620" s="17"/>
      <c r="H1620" s="17"/>
      <c r="I1620" s="18" t="s">
        <v>21</v>
      </c>
      <c r="J1620" s="19" t="s">
        <v>37</v>
      </c>
      <c r="K1620" s="19">
        <v>5715</v>
      </c>
    </row>
    <row r="1621" spans="1:11" x14ac:dyDescent="0.25">
      <c r="A1621" s="20" t="s">
        <v>23</v>
      </c>
      <c r="B1621" s="21">
        <v>2</v>
      </c>
      <c r="C1621" s="20" t="s">
        <v>202</v>
      </c>
      <c r="D1621" s="21" t="s">
        <v>203</v>
      </c>
      <c r="E1621" s="21" t="s">
        <v>204</v>
      </c>
      <c r="F1621" s="16">
        <v>11.26</v>
      </c>
      <c r="G1621" s="17"/>
      <c r="H1621" s="17">
        <f>+ROUND(F1621*G1621,2)</f>
        <v>0</v>
      </c>
      <c r="I1621" s="18" t="s">
        <v>78</v>
      </c>
      <c r="J1621" s="19" t="s">
        <v>37</v>
      </c>
      <c r="K1621" s="19">
        <v>4221</v>
      </c>
    </row>
    <row r="1622" spans="1:11" x14ac:dyDescent="0.25">
      <c r="A1622" s="20" t="s">
        <v>23</v>
      </c>
      <c r="B1622" s="21"/>
      <c r="C1622" s="20"/>
      <c r="D1622" s="21" t="s">
        <v>29</v>
      </c>
      <c r="E1622" s="21" t="s">
        <v>30</v>
      </c>
      <c r="F1622" s="16">
        <f>$H$8</f>
        <v>111.86</v>
      </c>
      <c r="G1622" s="17"/>
      <c r="H1622" s="17">
        <f>ROUND(F1622*G1622/100,2)</f>
        <v>0</v>
      </c>
      <c r="I1622" s="18"/>
      <c r="J1622" s="19"/>
      <c r="K1622" s="19"/>
    </row>
    <row r="1623" spans="1:11" x14ac:dyDescent="0.25">
      <c r="A1623" s="20" t="s">
        <v>23</v>
      </c>
      <c r="B1623" s="21"/>
      <c r="C1623" s="20"/>
      <c r="D1623" s="21" t="s">
        <v>31</v>
      </c>
      <c r="E1623" s="21" t="s">
        <v>32</v>
      </c>
      <c r="F1623" s="16"/>
      <c r="G1623" s="17"/>
      <c r="H1623" s="17">
        <f>SUMIF(Recodificada1!$H$1621,"&gt;0",Recodificada1!$H$1621)+$H$1622</f>
        <v>0</v>
      </c>
      <c r="I1623" s="18"/>
      <c r="J1623" s="19"/>
      <c r="K1623" s="19"/>
    </row>
    <row r="1624" spans="1:11" x14ac:dyDescent="0.25">
      <c r="A1624" s="20" t="s">
        <v>23</v>
      </c>
      <c r="B1624" s="21"/>
      <c r="C1624" s="20"/>
      <c r="D1624" s="21" t="s">
        <v>6</v>
      </c>
      <c r="E1624" s="21" t="s">
        <v>30</v>
      </c>
      <c r="F1624" s="16">
        <f>$F$8</f>
        <v>24.18</v>
      </c>
      <c r="G1624" s="17"/>
      <c r="H1624" s="17">
        <f>+ROUND(H1623*F1624/100,2)</f>
        <v>0</v>
      </c>
      <c r="I1624" s="18"/>
      <c r="J1624" s="19"/>
      <c r="K1624" s="19"/>
    </row>
    <row r="1625" spans="1:11" x14ac:dyDescent="0.25">
      <c r="A1625" s="20" t="s">
        <v>23</v>
      </c>
      <c r="B1625" s="21"/>
      <c r="C1625" s="20"/>
      <c r="D1625" s="21" t="s">
        <v>33</v>
      </c>
      <c r="E1625" s="21" t="s">
        <v>32</v>
      </c>
      <c r="F1625" s="16"/>
      <c r="G1625" s="17"/>
      <c r="H1625" s="17">
        <f>+H1623+H1624</f>
        <v>0</v>
      </c>
      <c r="I1625" s="18"/>
      <c r="J1625" s="19"/>
      <c r="K1625" s="19"/>
    </row>
    <row r="1626" spans="1:11" x14ac:dyDescent="0.25">
      <c r="A1626" s="6" t="s">
        <v>832</v>
      </c>
      <c r="B1626" s="7" t="s">
        <v>823</v>
      </c>
      <c r="C1626" s="6"/>
      <c r="D1626" s="7"/>
      <c r="E1626" s="7" t="s">
        <v>36</v>
      </c>
      <c r="F1626" s="16" t="s">
        <v>20</v>
      </c>
      <c r="G1626" s="17"/>
      <c r="H1626" s="17"/>
      <c r="I1626" s="18" t="s">
        <v>21</v>
      </c>
      <c r="J1626" s="19" t="s">
        <v>37</v>
      </c>
      <c r="K1626" s="19">
        <v>88324</v>
      </c>
    </row>
    <row r="1627" spans="1:11" x14ac:dyDescent="0.25">
      <c r="A1627" s="20" t="s">
        <v>23</v>
      </c>
      <c r="B1627" s="21">
        <v>1</v>
      </c>
      <c r="C1627" s="20" t="s">
        <v>833</v>
      </c>
      <c r="D1627" s="21" t="s">
        <v>834</v>
      </c>
      <c r="E1627" s="21" t="s">
        <v>36</v>
      </c>
      <c r="F1627" s="16">
        <v>1</v>
      </c>
      <c r="G1627" s="17"/>
      <c r="H1627" s="17">
        <f>+ROUND(F1627*G1627,2)</f>
        <v>0</v>
      </c>
      <c r="I1627" s="18" t="s">
        <v>40</v>
      </c>
      <c r="J1627" s="19" t="s">
        <v>37</v>
      </c>
      <c r="K1627" s="19">
        <v>4237</v>
      </c>
    </row>
    <row r="1628" spans="1:11" x14ac:dyDescent="0.25">
      <c r="A1628" s="20" t="s">
        <v>23</v>
      </c>
      <c r="B1628" s="21">
        <v>5</v>
      </c>
      <c r="C1628" s="20" t="s">
        <v>187</v>
      </c>
      <c r="D1628" s="21" t="s">
        <v>188</v>
      </c>
      <c r="E1628" s="21" t="s">
        <v>36</v>
      </c>
      <c r="F1628" s="16">
        <v>1</v>
      </c>
      <c r="G1628" s="17"/>
      <c r="H1628" s="17">
        <f>+ROUND(F1628*G1628,2)</f>
        <v>0</v>
      </c>
      <c r="I1628" s="18" t="s">
        <v>43</v>
      </c>
      <c r="J1628" s="19" t="s">
        <v>37</v>
      </c>
      <c r="K1628" s="19">
        <v>43464</v>
      </c>
    </row>
    <row r="1629" spans="1:11" x14ac:dyDescent="0.25">
      <c r="A1629" s="20" t="s">
        <v>23</v>
      </c>
      <c r="B1629" s="21">
        <v>5</v>
      </c>
      <c r="C1629" s="20" t="s">
        <v>189</v>
      </c>
      <c r="D1629" s="21" t="s">
        <v>190</v>
      </c>
      <c r="E1629" s="21" t="s">
        <v>36</v>
      </c>
      <c r="F1629" s="16">
        <v>1</v>
      </c>
      <c r="G1629" s="17"/>
      <c r="H1629" s="17">
        <f>+ROUND(F1629*G1629,2)</f>
        <v>0</v>
      </c>
      <c r="I1629" s="18" t="s">
        <v>43</v>
      </c>
      <c r="J1629" s="19" t="s">
        <v>37</v>
      </c>
      <c r="K1629" s="19">
        <v>43488</v>
      </c>
    </row>
    <row r="1630" spans="1:11" x14ac:dyDescent="0.25">
      <c r="A1630" s="20" t="s">
        <v>23</v>
      </c>
      <c r="B1630" s="21">
        <v>4</v>
      </c>
      <c r="C1630" s="20" t="s">
        <v>46</v>
      </c>
      <c r="D1630" s="21" t="s">
        <v>47</v>
      </c>
      <c r="E1630" s="21" t="s">
        <v>36</v>
      </c>
      <c r="F1630" s="16">
        <v>1</v>
      </c>
      <c r="G1630" s="17"/>
      <c r="H1630" s="17">
        <f>+ROUND(F1630*G1630,2)</f>
        <v>0</v>
      </c>
      <c r="I1630" s="18" t="s">
        <v>48</v>
      </c>
      <c r="J1630" s="19" t="s">
        <v>37</v>
      </c>
      <c r="K1630" s="19">
        <v>37370</v>
      </c>
    </row>
    <row r="1631" spans="1:11" x14ac:dyDescent="0.25">
      <c r="A1631" s="20" t="s">
        <v>23</v>
      </c>
      <c r="B1631" s="21">
        <v>4</v>
      </c>
      <c r="C1631" s="20" t="s">
        <v>49</v>
      </c>
      <c r="D1631" s="21" t="s">
        <v>50</v>
      </c>
      <c r="E1631" s="21" t="s">
        <v>36</v>
      </c>
      <c r="F1631" s="16">
        <v>1</v>
      </c>
      <c r="G1631" s="17"/>
      <c r="H1631" s="17">
        <f>+ROUND(F1631*G1631,2)</f>
        <v>0</v>
      </c>
      <c r="I1631" s="18" t="s">
        <v>48</v>
      </c>
      <c r="J1631" s="19" t="s">
        <v>37</v>
      </c>
      <c r="K1631" s="19">
        <v>37371</v>
      </c>
    </row>
    <row r="1632" spans="1:11" x14ac:dyDescent="0.25">
      <c r="A1632" s="20" t="s">
        <v>23</v>
      </c>
      <c r="B1632" s="21">
        <v>4</v>
      </c>
      <c r="C1632" s="20" t="s">
        <v>51</v>
      </c>
      <c r="D1632" s="21" t="s">
        <v>52</v>
      </c>
      <c r="E1632" s="21" t="s">
        <v>36</v>
      </c>
      <c r="F1632" s="16">
        <v>1</v>
      </c>
      <c r="G1632" s="17"/>
      <c r="H1632" s="17">
        <f>+ROUND(F1632*G1632,2)</f>
        <v>0</v>
      </c>
      <c r="I1632" s="18" t="s">
        <v>48</v>
      </c>
      <c r="J1632" s="19" t="s">
        <v>37</v>
      </c>
      <c r="K1632" s="19">
        <v>37372</v>
      </c>
    </row>
    <row r="1633" spans="1:11" x14ac:dyDescent="0.25">
      <c r="A1633" s="20" t="s">
        <v>23</v>
      </c>
      <c r="B1633" s="21">
        <v>4</v>
      </c>
      <c r="C1633" s="20" t="s">
        <v>53</v>
      </c>
      <c r="D1633" s="21" t="s">
        <v>54</v>
      </c>
      <c r="E1633" s="21" t="s">
        <v>36</v>
      </c>
      <c r="F1633" s="16">
        <v>1</v>
      </c>
      <c r="G1633" s="17"/>
      <c r="H1633" s="17">
        <f>+ROUND(F1633*G1633,2)</f>
        <v>0</v>
      </c>
      <c r="I1633" s="18" t="s">
        <v>48</v>
      </c>
      <c r="J1633" s="19" t="s">
        <v>37</v>
      </c>
      <c r="K1633" s="19">
        <v>37373</v>
      </c>
    </row>
    <row r="1634" spans="1:11" x14ac:dyDescent="0.25">
      <c r="A1634" s="20" t="s">
        <v>23</v>
      </c>
      <c r="B1634" s="21" t="s">
        <v>55</v>
      </c>
      <c r="C1634" s="20" t="s">
        <v>835</v>
      </c>
      <c r="D1634" s="21" t="s">
        <v>836</v>
      </c>
      <c r="E1634" s="21" t="s">
        <v>36</v>
      </c>
      <c r="F1634" s="16">
        <v>1</v>
      </c>
      <c r="G1634" s="17"/>
      <c r="H1634" s="17">
        <f>+ROUND(F1634*G1634,2)</f>
        <v>0</v>
      </c>
      <c r="I1634" s="18" t="s">
        <v>58</v>
      </c>
      <c r="J1634" s="19" t="s">
        <v>37</v>
      </c>
      <c r="K1634" s="19">
        <v>95386</v>
      </c>
    </row>
    <row r="1635" spans="1:11" x14ac:dyDescent="0.25">
      <c r="A1635" s="20" t="s">
        <v>23</v>
      </c>
      <c r="B1635" s="21"/>
      <c r="C1635" s="20"/>
      <c r="D1635" s="21" t="s">
        <v>29</v>
      </c>
      <c r="E1635" s="21" t="s">
        <v>30</v>
      </c>
      <c r="F1635" s="16">
        <f>$H$8</f>
        <v>111.86</v>
      </c>
      <c r="G1635" s="17"/>
      <c r="H1635" s="17">
        <f>ROUND(F1635*G1635/100,2)</f>
        <v>0</v>
      </c>
      <c r="I1635" s="18"/>
      <c r="J1635" s="19"/>
      <c r="K1635" s="19"/>
    </row>
    <row r="1636" spans="1:11" x14ac:dyDescent="0.25">
      <c r="A1636" s="20" t="s">
        <v>23</v>
      </c>
      <c r="B1636" s="21"/>
      <c r="C1636" s="20"/>
      <c r="D1636" s="21" t="s">
        <v>31</v>
      </c>
      <c r="E1636" s="21" t="s">
        <v>32</v>
      </c>
      <c r="F1636" s="16"/>
      <c r="G1636" s="17"/>
      <c r="H1636" s="17">
        <f>SUMIF(Recodificada1!$H$1627:$H$1634,"&gt;0",Recodificada1!$H$1627:$H$1634)+$H$1635</f>
        <v>0</v>
      </c>
      <c r="I1636" s="18"/>
      <c r="J1636" s="19"/>
      <c r="K1636" s="19"/>
    </row>
    <row r="1637" spans="1:11" x14ac:dyDescent="0.25">
      <c r="A1637" s="20" t="s">
        <v>23</v>
      </c>
      <c r="B1637" s="21"/>
      <c r="C1637" s="20"/>
      <c r="D1637" s="21" t="s">
        <v>6</v>
      </c>
      <c r="E1637" s="21" t="s">
        <v>30</v>
      </c>
      <c r="F1637" s="16">
        <f>$F$8</f>
        <v>24.18</v>
      </c>
      <c r="G1637" s="17"/>
      <c r="H1637" s="17">
        <f>+ROUND(H1636*F1637/100,2)</f>
        <v>0</v>
      </c>
      <c r="I1637" s="18"/>
      <c r="J1637" s="19"/>
      <c r="K1637" s="19"/>
    </row>
    <row r="1638" spans="1:11" x14ac:dyDescent="0.25">
      <c r="A1638" s="20" t="s">
        <v>23</v>
      </c>
      <c r="B1638" s="21"/>
      <c r="C1638" s="20"/>
      <c r="D1638" s="21" t="s">
        <v>33</v>
      </c>
      <c r="E1638" s="21" t="s">
        <v>32</v>
      </c>
      <c r="F1638" s="16"/>
      <c r="G1638" s="17"/>
      <c r="H1638" s="17">
        <f>+H1636+H1637</f>
        <v>0</v>
      </c>
      <c r="I1638" s="18"/>
      <c r="J1638" s="19"/>
      <c r="K1638" s="19"/>
    </row>
    <row r="1639" spans="1:11" x14ac:dyDescent="0.25">
      <c r="A1639" s="6" t="s">
        <v>837</v>
      </c>
      <c r="B1639" s="7" t="s">
        <v>836</v>
      </c>
      <c r="C1639" s="6"/>
      <c r="D1639" s="7"/>
      <c r="E1639" s="7" t="s">
        <v>36</v>
      </c>
      <c r="F1639" s="16" t="s">
        <v>20</v>
      </c>
      <c r="G1639" s="17"/>
      <c r="H1639" s="17"/>
      <c r="I1639" s="18" t="s">
        <v>21</v>
      </c>
      <c r="J1639" s="19" t="s">
        <v>37</v>
      </c>
      <c r="K1639" s="19">
        <v>95386</v>
      </c>
    </row>
    <row r="1640" spans="1:11" x14ac:dyDescent="0.25">
      <c r="A1640" s="20" t="s">
        <v>23</v>
      </c>
      <c r="B1640" s="21">
        <v>1</v>
      </c>
      <c r="C1640" s="20" t="s">
        <v>833</v>
      </c>
      <c r="D1640" s="21" t="s">
        <v>834</v>
      </c>
      <c r="E1640" s="21" t="s">
        <v>36</v>
      </c>
      <c r="F1640" s="16">
        <v>9.4000000000000004E-3</v>
      </c>
      <c r="G1640" s="17"/>
      <c r="H1640" s="17">
        <f>+ROUND(F1640*G1640,2)</f>
        <v>0</v>
      </c>
      <c r="I1640" s="18" t="s">
        <v>40</v>
      </c>
      <c r="J1640" s="19" t="s">
        <v>37</v>
      </c>
      <c r="K1640" s="19">
        <v>4237</v>
      </c>
    </row>
    <row r="1641" spans="1:11" x14ac:dyDescent="0.25">
      <c r="A1641" s="20" t="s">
        <v>23</v>
      </c>
      <c r="B1641" s="21"/>
      <c r="C1641" s="20"/>
      <c r="D1641" s="21" t="s">
        <v>29</v>
      </c>
      <c r="E1641" s="21" t="s">
        <v>30</v>
      </c>
      <c r="F1641" s="16">
        <f>$H$8</f>
        <v>111.86</v>
      </c>
      <c r="G1641" s="17"/>
      <c r="H1641" s="17">
        <f>ROUND(F1641*G1641/100,2)</f>
        <v>0</v>
      </c>
      <c r="I1641" s="18"/>
      <c r="J1641" s="19"/>
      <c r="K1641" s="19"/>
    </row>
    <row r="1642" spans="1:11" x14ac:dyDescent="0.25">
      <c r="A1642" s="20" t="s">
        <v>23</v>
      </c>
      <c r="B1642" s="21"/>
      <c r="C1642" s="20"/>
      <c r="D1642" s="21" t="s">
        <v>31</v>
      </c>
      <c r="E1642" s="21" t="s">
        <v>32</v>
      </c>
      <c r="F1642" s="16"/>
      <c r="G1642" s="17"/>
      <c r="H1642" s="17">
        <f>SUMIF(Recodificada1!$H$1640:$H$1640,"&gt;0",Recodificada1!$H$1640:$H$1640)+$H$1641</f>
        <v>0</v>
      </c>
      <c r="I1642" s="18"/>
      <c r="J1642" s="19"/>
      <c r="K1642" s="19"/>
    </row>
    <row r="1643" spans="1:11" x14ac:dyDescent="0.25">
      <c r="A1643" s="20" t="s">
        <v>23</v>
      </c>
      <c r="B1643" s="21"/>
      <c r="C1643" s="20"/>
      <c r="D1643" s="21" t="s">
        <v>6</v>
      </c>
      <c r="E1643" s="21" t="s">
        <v>30</v>
      </c>
      <c r="F1643" s="16">
        <f>$F$8</f>
        <v>24.18</v>
      </c>
      <c r="G1643" s="17"/>
      <c r="H1643" s="17">
        <f>+ROUND(H1642*F1643/100,2)</f>
        <v>0</v>
      </c>
      <c r="I1643" s="18"/>
      <c r="J1643" s="19"/>
      <c r="K1643" s="19"/>
    </row>
    <row r="1644" spans="1:11" x14ac:dyDescent="0.25">
      <c r="A1644" s="20" t="s">
        <v>23</v>
      </c>
      <c r="B1644" s="21"/>
      <c r="C1644" s="20"/>
      <c r="D1644" s="21" t="s">
        <v>33</v>
      </c>
      <c r="E1644" s="21" t="s">
        <v>32</v>
      </c>
      <c r="F1644" s="16"/>
      <c r="G1644" s="17"/>
      <c r="H1644" s="17">
        <f>+H1642+H1643</f>
        <v>0</v>
      </c>
      <c r="I1644" s="18"/>
      <c r="J1644" s="19"/>
      <c r="K1644" s="19"/>
    </row>
    <row r="1645" spans="1:11" x14ac:dyDescent="0.25">
      <c r="A1645" s="6" t="s">
        <v>838</v>
      </c>
      <c r="B1645" s="7" t="s">
        <v>825</v>
      </c>
      <c r="C1645" s="6"/>
      <c r="D1645" s="7"/>
      <c r="E1645" s="7" t="s">
        <v>36</v>
      </c>
      <c r="F1645" s="16" t="s">
        <v>20</v>
      </c>
      <c r="G1645" s="17"/>
      <c r="H1645" s="17"/>
      <c r="I1645" s="18" t="s">
        <v>21</v>
      </c>
      <c r="J1645" s="19" t="s">
        <v>37</v>
      </c>
      <c r="K1645" s="19">
        <v>89033</v>
      </c>
    </row>
    <row r="1646" spans="1:11" x14ac:dyDescent="0.25">
      <c r="A1646" s="20" t="s">
        <v>23</v>
      </c>
      <c r="B1646" s="21">
        <v>3</v>
      </c>
      <c r="C1646" s="20" t="s">
        <v>829</v>
      </c>
      <c r="D1646" s="21" t="s">
        <v>830</v>
      </c>
      <c r="E1646" s="21" t="s">
        <v>197</v>
      </c>
      <c r="F1646" s="16">
        <v>5.3300000000000001E-5</v>
      </c>
      <c r="G1646" s="17"/>
      <c r="H1646" s="17">
        <f>+ROUND(F1646*G1646,2)</f>
        <v>0</v>
      </c>
      <c r="I1646" s="18" t="s">
        <v>27</v>
      </c>
      <c r="J1646" s="19" t="s">
        <v>37</v>
      </c>
      <c r="K1646" s="19">
        <v>7640</v>
      </c>
    </row>
    <row r="1647" spans="1:11" x14ac:dyDescent="0.25">
      <c r="A1647" s="20" t="s">
        <v>23</v>
      </c>
      <c r="B1647" s="21"/>
      <c r="C1647" s="20"/>
      <c r="D1647" s="21" t="s">
        <v>29</v>
      </c>
      <c r="E1647" s="21" t="s">
        <v>30</v>
      </c>
      <c r="F1647" s="16">
        <f>$H$8</f>
        <v>111.86</v>
      </c>
      <c r="G1647" s="17"/>
      <c r="H1647" s="17">
        <f>ROUND(F1647*G1647/100,2)</f>
        <v>0</v>
      </c>
      <c r="I1647" s="18"/>
      <c r="J1647" s="19"/>
      <c r="K1647" s="19"/>
    </row>
    <row r="1648" spans="1:11" x14ac:dyDescent="0.25">
      <c r="A1648" s="20" t="s">
        <v>23</v>
      </c>
      <c r="B1648" s="21"/>
      <c r="C1648" s="20"/>
      <c r="D1648" s="21" t="s">
        <v>31</v>
      </c>
      <c r="E1648" s="21" t="s">
        <v>32</v>
      </c>
      <c r="F1648" s="16"/>
      <c r="G1648" s="17"/>
      <c r="H1648" s="17">
        <f>SUMIF(Recodificada1!$H$1646,"&gt;0",Recodificada1!$H$1646)+$H$1647</f>
        <v>0</v>
      </c>
      <c r="I1648" s="18"/>
      <c r="J1648" s="19"/>
      <c r="K1648" s="19"/>
    </row>
    <row r="1649" spans="1:11" x14ac:dyDescent="0.25">
      <c r="A1649" s="20" t="s">
        <v>23</v>
      </c>
      <c r="B1649" s="21"/>
      <c r="C1649" s="20"/>
      <c r="D1649" s="21" t="s">
        <v>6</v>
      </c>
      <c r="E1649" s="21" t="s">
        <v>30</v>
      </c>
      <c r="F1649" s="16">
        <f>$F$8</f>
        <v>24.18</v>
      </c>
      <c r="G1649" s="17"/>
      <c r="H1649" s="17">
        <f>+ROUND(H1648*F1649/100,2)</f>
        <v>0</v>
      </c>
      <c r="I1649" s="18"/>
      <c r="J1649" s="19"/>
      <c r="K1649" s="19"/>
    </row>
    <row r="1650" spans="1:11" x14ac:dyDescent="0.25">
      <c r="A1650" s="20" t="s">
        <v>23</v>
      </c>
      <c r="B1650" s="21"/>
      <c r="C1650" s="20"/>
      <c r="D1650" s="21" t="s">
        <v>33</v>
      </c>
      <c r="E1650" s="21" t="s">
        <v>32</v>
      </c>
      <c r="F1650" s="16"/>
      <c r="G1650" s="17"/>
      <c r="H1650" s="17">
        <f>+H1648+H1649</f>
        <v>0</v>
      </c>
      <c r="I1650" s="18"/>
      <c r="J1650" s="19"/>
      <c r="K1650" s="19"/>
    </row>
    <row r="1651" spans="1:11" x14ac:dyDescent="0.25">
      <c r="A1651" s="6" t="s">
        <v>839</v>
      </c>
      <c r="B1651" s="7" t="s">
        <v>827</v>
      </c>
      <c r="C1651" s="6"/>
      <c r="D1651" s="7"/>
      <c r="E1651" s="7" t="s">
        <v>36</v>
      </c>
      <c r="F1651" s="16" t="s">
        <v>20</v>
      </c>
      <c r="G1651" s="17"/>
      <c r="H1651" s="17"/>
      <c r="I1651" s="18" t="s">
        <v>21</v>
      </c>
      <c r="J1651" s="19" t="s">
        <v>37</v>
      </c>
      <c r="K1651" s="19">
        <v>89034</v>
      </c>
    </row>
    <row r="1652" spans="1:11" x14ac:dyDescent="0.25">
      <c r="A1652" s="20" t="s">
        <v>23</v>
      </c>
      <c r="B1652" s="21">
        <v>3</v>
      </c>
      <c r="C1652" s="20" t="s">
        <v>829</v>
      </c>
      <c r="D1652" s="21" t="s">
        <v>830</v>
      </c>
      <c r="E1652" s="21" t="s">
        <v>197</v>
      </c>
      <c r="F1652" s="16">
        <v>7.4000000000000003E-6</v>
      </c>
      <c r="G1652" s="17"/>
      <c r="H1652" s="17">
        <f>+ROUND(F1652*G1652,2)</f>
        <v>0</v>
      </c>
      <c r="I1652" s="18" t="s">
        <v>27</v>
      </c>
      <c r="J1652" s="19" t="s">
        <v>37</v>
      </c>
      <c r="K1652" s="19">
        <v>7640</v>
      </c>
    </row>
    <row r="1653" spans="1:11" x14ac:dyDescent="0.25">
      <c r="A1653" s="20" t="s">
        <v>23</v>
      </c>
      <c r="B1653" s="21"/>
      <c r="C1653" s="20"/>
      <c r="D1653" s="21" t="s">
        <v>29</v>
      </c>
      <c r="E1653" s="21" t="s">
        <v>30</v>
      </c>
      <c r="F1653" s="16">
        <f>$H$8</f>
        <v>111.86</v>
      </c>
      <c r="G1653" s="17"/>
      <c r="H1653" s="17">
        <f>ROUND(F1653*G1653/100,2)</f>
        <v>0</v>
      </c>
      <c r="I1653" s="18"/>
      <c r="J1653" s="19"/>
      <c r="K1653" s="19"/>
    </row>
    <row r="1654" spans="1:11" x14ac:dyDescent="0.25">
      <c r="A1654" s="20" t="s">
        <v>23</v>
      </c>
      <c r="B1654" s="21"/>
      <c r="C1654" s="20"/>
      <c r="D1654" s="21" t="s">
        <v>31</v>
      </c>
      <c r="E1654" s="21" t="s">
        <v>32</v>
      </c>
      <c r="F1654" s="16"/>
      <c r="G1654" s="17"/>
      <c r="H1654" s="17">
        <f>SUMIF(Recodificada1!$H$1652,"&gt;0",Recodificada1!$H$1652)+$H$1653</f>
        <v>0</v>
      </c>
      <c r="I1654" s="18"/>
      <c r="J1654" s="19"/>
      <c r="K1654" s="19"/>
    </row>
    <row r="1655" spans="1:11" x14ac:dyDescent="0.25">
      <c r="A1655" s="20" t="s">
        <v>23</v>
      </c>
      <c r="B1655" s="21"/>
      <c r="C1655" s="20"/>
      <c r="D1655" s="21" t="s">
        <v>6</v>
      </c>
      <c r="E1655" s="21" t="s">
        <v>30</v>
      </c>
      <c r="F1655" s="16">
        <f>$F$8</f>
        <v>24.18</v>
      </c>
      <c r="G1655" s="17"/>
      <c r="H1655" s="17">
        <f>+ROUND(H1654*F1655/100,2)</f>
        <v>0</v>
      </c>
      <c r="I1655" s="18"/>
      <c r="J1655" s="19"/>
      <c r="K1655" s="19"/>
    </row>
    <row r="1656" spans="1:11" x14ac:dyDescent="0.25">
      <c r="A1656" s="20" t="s">
        <v>23</v>
      </c>
      <c r="B1656" s="21"/>
      <c r="C1656" s="20"/>
      <c r="D1656" s="21" t="s">
        <v>33</v>
      </c>
      <c r="E1656" s="21" t="s">
        <v>32</v>
      </c>
      <c r="F1656" s="16"/>
      <c r="G1656" s="17"/>
      <c r="H1656" s="17">
        <f>+H1654+H1655</f>
        <v>0</v>
      </c>
      <c r="I1656" s="18"/>
      <c r="J1656" s="19"/>
      <c r="K1656" s="19"/>
    </row>
    <row r="1657" spans="1:11" x14ac:dyDescent="0.25">
      <c r="A1657" s="6" t="s">
        <v>840</v>
      </c>
      <c r="B1657" s="7" t="s">
        <v>841</v>
      </c>
      <c r="C1657" s="6"/>
      <c r="D1657" s="7"/>
      <c r="E1657" s="7" t="s">
        <v>170</v>
      </c>
      <c r="F1657" s="16" t="s">
        <v>20</v>
      </c>
      <c r="G1657" s="17"/>
      <c r="H1657" s="17"/>
      <c r="I1657" s="18" t="s">
        <v>21</v>
      </c>
      <c r="J1657" s="19" t="s">
        <v>37</v>
      </c>
      <c r="K1657" s="19">
        <v>89036</v>
      </c>
    </row>
    <row r="1658" spans="1:11" x14ac:dyDescent="0.25">
      <c r="A1658" s="20" t="s">
        <v>23</v>
      </c>
      <c r="B1658" s="21" t="s">
        <v>55</v>
      </c>
      <c r="C1658" s="20" t="s">
        <v>822</v>
      </c>
      <c r="D1658" s="21" t="s">
        <v>823</v>
      </c>
      <c r="E1658" s="21" t="s">
        <v>36</v>
      </c>
      <c r="F1658" s="16">
        <v>1</v>
      </c>
      <c r="G1658" s="17"/>
      <c r="H1658" s="17">
        <f>+ROUND(F1658*G1658,2)</f>
        <v>0</v>
      </c>
      <c r="I1658" s="18" t="s">
        <v>58</v>
      </c>
      <c r="J1658" s="19" t="s">
        <v>37</v>
      </c>
      <c r="K1658" s="19">
        <v>88324</v>
      </c>
    </row>
    <row r="1659" spans="1:11" x14ac:dyDescent="0.25">
      <c r="A1659" s="20" t="s">
        <v>23</v>
      </c>
      <c r="B1659" s="21" t="s">
        <v>55</v>
      </c>
      <c r="C1659" s="20" t="s">
        <v>824</v>
      </c>
      <c r="D1659" s="21" t="s">
        <v>825</v>
      </c>
      <c r="E1659" s="21" t="s">
        <v>36</v>
      </c>
      <c r="F1659" s="16">
        <v>1</v>
      </c>
      <c r="G1659" s="17"/>
      <c r="H1659" s="17">
        <f>+ROUND(F1659*G1659,2)</f>
        <v>0</v>
      </c>
      <c r="I1659" s="18" t="s">
        <v>58</v>
      </c>
      <c r="J1659" s="19" t="s">
        <v>37</v>
      </c>
      <c r="K1659" s="19">
        <v>89033</v>
      </c>
    </row>
    <row r="1660" spans="1:11" x14ac:dyDescent="0.25">
      <c r="A1660" s="20" t="s">
        <v>23</v>
      </c>
      <c r="B1660" s="21" t="s">
        <v>55</v>
      </c>
      <c r="C1660" s="20" t="s">
        <v>826</v>
      </c>
      <c r="D1660" s="21" t="s">
        <v>827</v>
      </c>
      <c r="E1660" s="21" t="s">
        <v>36</v>
      </c>
      <c r="F1660" s="16">
        <v>1</v>
      </c>
      <c r="G1660" s="17"/>
      <c r="H1660" s="17">
        <f>+ROUND(F1660*G1660,2)</f>
        <v>0</v>
      </c>
      <c r="I1660" s="18" t="s">
        <v>58</v>
      </c>
      <c r="J1660" s="19" t="s">
        <v>37</v>
      </c>
      <c r="K1660" s="19">
        <v>89034</v>
      </c>
    </row>
    <row r="1661" spans="1:11" x14ac:dyDescent="0.25">
      <c r="A1661" s="20" t="s">
        <v>23</v>
      </c>
      <c r="B1661" s="21"/>
      <c r="C1661" s="20"/>
      <c r="D1661" s="21" t="s">
        <v>29</v>
      </c>
      <c r="E1661" s="21" t="s">
        <v>30</v>
      </c>
      <c r="F1661" s="16">
        <f>$H$8</f>
        <v>111.86</v>
      </c>
      <c r="G1661" s="17"/>
      <c r="H1661" s="17">
        <f>ROUND(F1661*G1661/100,2)</f>
        <v>0</v>
      </c>
      <c r="I1661" s="18"/>
      <c r="J1661" s="19"/>
      <c r="K1661" s="19"/>
    </row>
    <row r="1662" spans="1:11" x14ac:dyDescent="0.25">
      <c r="A1662" s="20" t="s">
        <v>23</v>
      </c>
      <c r="B1662" s="21"/>
      <c r="C1662" s="20"/>
      <c r="D1662" s="21" t="s">
        <v>31</v>
      </c>
      <c r="E1662" s="21" t="s">
        <v>32</v>
      </c>
      <c r="F1662" s="16"/>
      <c r="G1662" s="17"/>
      <c r="H1662" s="17">
        <f>SUMIF(Recodificada1!$H$1658:$H$1660,"&gt;0",Recodificada1!$H$1658:$H$1660)+$H$1661</f>
        <v>0</v>
      </c>
      <c r="I1662" s="18"/>
      <c r="J1662" s="19"/>
      <c r="K1662" s="19"/>
    </row>
    <row r="1663" spans="1:11" x14ac:dyDescent="0.25">
      <c r="A1663" s="20" t="s">
        <v>23</v>
      </c>
      <c r="B1663" s="21"/>
      <c r="C1663" s="20"/>
      <c r="D1663" s="21" t="s">
        <v>6</v>
      </c>
      <c r="E1663" s="21" t="s">
        <v>30</v>
      </c>
      <c r="F1663" s="16">
        <f>$F$8</f>
        <v>24.18</v>
      </c>
      <c r="G1663" s="17"/>
      <c r="H1663" s="17">
        <f>+ROUND(H1662*F1663/100,2)</f>
        <v>0</v>
      </c>
      <c r="I1663" s="18"/>
      <c r="J1663" s="19"/>
      <c r="K1663" s="19"/>
    </row>
    <row r="1664" spans="1:11" x14ac:dyDescent="0.25">
      <c r="A1664" s="20" t="s">
        <v>23</v>
      </c>
      <c r="B1664" s="21"/>
      <c r="C1664" s="20"/>
      <c r="D1664" s="21" t="s">
        <v>33</v>
      </c>
      <c r="E1664" s="21" t="s">
        <v>32</v>
      </c>
      <c r="F1664" s="16"/>
      <c r="G1664" s="17"/>
      <c r="H1664" s="17">
        <f>+H1662+H1663</f>
        <v>0</v>
      </c>
      <c r="I1664" s="18"/>
      <c r="J1664" s="19"/>
      <c r="K1664" s="19"/>
    </row>
    <row r="1665" spans="1:11" x14ac:dyDescent="0.25">
      <c r="A1665" s="6" t="s">
        <v>842</v>
      </c>
      <c r="B1665" s="7" t="s">
        <v>843</v>
      </c>
      <c r="C1665" s="6"/>
      <c r="D1665" s="7"/>
      <c r="E1665" s="7" t="s">
        <v>26</v>
      </c>
      <c r="F1665" s="16" t="s">
        <v>20</v>
      </c>
      <c r="G1665" s="17"/>
      <c r="H1665" s="17"/>
      <c r="I1665" s="18" t="s">
        <v>21</v>
      </c>
      <c r="J1665" s="19" t="s">
        <v>37</v>
      </c>
      <c r="K1665" s="19">
        <v>96463</v>
      </c>
    </row>
    <row r="1666" spans="1:11" x14ac:dyDescent="0.25">
      <c r="A1666" s="20" t="s">
        <v>23</v>
      </c>
      <c r="B1666" s="21" t="s">
        <v>55</v>
      </c>
      <c r="C1666" s="20" t="s">
        <v>273</v>
      </c>
      <c r="D1666" s="21" t="s">
        <v>274</v>
      </c>
      <c r="E1666" s="21" t="s">
        <v>36</v>
      </c>
      <c r="F1666" s="16">
        <v>1</v>
      </c>
      <c r="G1666" s="17"/>
      <c r="H1666" s="17">
        <f>+ROUND(F1666*G1666,2)</f>
        <v>0</v>
      </c>
      <c r="I1666" s="18" t="s">
        <v>58</v>
      </c>
      <c r="J1666" s="19" t="s">
        <v>37</v>
      </c>
      <c r="K1666" s="19">
        <v>88303</v>
      </c>
    </row>
    <row r="1667" spans="1:11" x14ac:dyDescent="0.25">
      <c r="A1667" s="20" t="s">
        <v>23</v>
      </c>
      <c r="B1667" s="21" t="s">
        <v>55</v>
      </c>
      <c r="C1667" s="20" t="s">
        <v>844</v>
      </c>
      <c r="D1667" s="21" t="s">
        <v>845</v>
      </c>
      <c r="E1667" s="21" t="s">
        <v>36</v>
      </c>
      <c r="F1667" s="16">
        <v>1</v>
      </c>
      <c r="G1667" s="17"/>
      <c r="H1667" s="17">
        <f>+ROUND(F1667*G1667,2)</f>
        <v>0</v>
      </c>
      <c r="I1667" s="18" t="s">
        <v>58</v>
      </c>
      <c r="J1667" s="19" t="s">
        <v>37</v>
      </c>
      <c r="K1667" s="19">
        <v>96457</v>
      </c>
    </row>
    <row r="1668" spans="1:11" x14ac:dyDescent="0.25">
      <c r="A1668" s="20" t="s">
        <v>23</v>
      </c>
      <c r="B1668" s="21" t="s">
        <v>55</v>
      </c>
      <c r="C1668" s="20" t="s">
        <v>846</v>
      </c>
      <c r="D1668" s="21" t="s">
        <v>847</v>
      </c>
      <c r="E1668" s="21" t="s">
        <v>36</v>
      </c>
      <c r="F1668" s="16">
        <v>1</v>
      </c>
      <c r="G1668" s="17"/>
      <c r="H1668" s="17">
        <f>+ROUND(F1668*G1668,2)</f>
        <v>0</v>
      </c>
      <c r="I1668" s="18" t="s">
        <v>58</v>
      </c>
      <c r="J1668" s="19" t="s">
        <v>37</v>
      </c>
      <c r="K1668" s="19">
        <v>96458</v>
      </c>
    </row>
    <row r="1669" spans="1:11" x14ac:dyDescent="0.25">
      <c r="A1669" s="20" t="s">
        <v>23</v>
      </c>
      <c r="B1669" s="21" t="s">
        <v>55</v>
      </c>
      <c r="C1669" s="20" t="s">
        <v>848</v>
      </c>
      <c r="D1669" s="21" t="s">
        <v>849</v>
      </c>
      <c r="E1669" s="21" t="s">
        <v>36</v>
      </c>
      <c r="F1669" s="16">
        <v>1</v>
      </c>
      <c r="G1669" s="17"/>
      <c r="H1669" s="17">
        <f>+ROUND(F1669*G1669,2)</f>
        <v>0</v>
      </c>
      <c r="I1669" s="18" t="s">
        <v>58</v>
      </c>
      <c r="J1669" s="19" t="s">
        <v>37</v>
      </c>
      <c r="K1669" s="19">
        <v>96459</v>
      </c>
    </row>
    <row r="1670" spans="1:11" x14ac:dyDescent="0.25">
      <c r="A1670" s="20" t="s">
        <v>23</v>
      </c>
      <c r="B1670" s="21" t="s">
        <v>55</v>
      </c>
      <c r="C1670" s="20" t="s">
        <v>850</v>
      </c>
      <c r="D1670" s="21" t="s">
        <v>851</v>
      </c>
      <c r="E1670" s="21" t="s">
        <v>36</v>
      </c>
      <c r="F1670" s="16">
        <v>1</v>
      </c>
      <c r="G1670" s="17"/>
      <c r="H1670" s="17">
        <f>+ROUND(F1670*G1670,2)</f>
        <v>0</v>
      </c>
      <c r="I1670" s="18" t="s">
        <v>58</v>
      </c>
      <c r="J1670" s="19" t="s">
        <v>37</v>
      </c>
      <c r="K1670" s="19">
        <v>96460</v>
      </c>
    </row>
    <row r="1671" spans="1:11" x14ac:dyDescent="0.25">
      <c r="A1671" s="20" t="s">
        <v>23</v>
      </c>
      <c r="B1671" s="21"/>
      <c r="C1671" s="20"/>
      <c r="D1671" s="21" t="s">
        <v>29</v>
      </c>
      <c r="E1671" s="21" t="s">
        <v>30</v>
      </c>
      <c r="F1671" s="16">
        <f>$H$8</f>
        <v>111.86</v>
      </c>
      <c r="G1671" s="17"/>
      <c r="H1671" s="17">
        <f>ROUND(F1671*G1671/100,2)</f>
        <v>0</v>
      </c>
      <c r="I1671" s="18"/>
      <c r="J1671" s="19"/>
      <c r="K1671" s="19"/>
    </row>
    <row r="1672" spans="1:11" x14ac:dyDescent="0.25">
      <c r="A1672" s="20" t="s">
        <v>23</v>
      </c>
      <c r="B1672" s="21"/>
      <c r="C1672" s="20"/>
      <c r="D1672" s="21" t="s">
        <v>31</v>
      </c>
      <c r="E1672" s="21" t="s">
        <v>32</v>
      </c>
      <c r="F1672" s="16"/>
      <c r="G1672" s="17"/>
      <c r="H1672" s="17">
        <f>SUMIF(Recodificada1!$H$1666:$H$1670,"&gt;0",Recodificada1!$H$1666:$H$1670)+$H$1671</f>
        <v>0</v>
      </c>
      <c r="I1672" s="18"/>
      <c r="J1672" s="19"/>
      <c r="K1672" s="19"/>
    </row>
    <row r="1673" spans="1:11" x14ac:dyDescent="0.25">
      <c r="A1673" s="20" t="s">
        <v>23</v>
      </c>
      <c r="B1673" s="21"/>
      <c r="C1673" s="20"/>
      <c r="D1673" s="21" t="s">
        <v>6</v>
      </c>
      <c r="E1673" s="21" t="s">
        <v>30</v>
      </c>
      <c r="F1673" s="16">
        <f>$F$8</f>
        <v>24.18</v>
      </c>
      <c r="G1673" s="17"/>
      <c r="H1673" s="17">
        <f>+ROUND(H1672*F1673/100,2)</f>
        <v>0</v>
      </c>
      <c r="I1673" s="18"/>
      <c r="J1673" s="19"/>
      <c r="K1673" s="19"/>
    </row>
    <row r="1674" spans="1:11" x14ac:dyDescent="0.25">
      <c r="A1674" s="20" t="s">
        <v>23</v>
      </c>
      <c r="B1674" s="21"/>
      <c r="C1674" s="20"/>
      <c r="D1674" s="21" t="s">
        <v>33</v>
      </c>
      <c r="E1674" s="21" t="s">
        <v>32</v>
      </c>
      <c r="F1674" s="16"/>
      <c r="G1674" s="17"/>
      <c r="H1674" s="17">
        <f>+H1672+H1673</f>
        <v>0</v>
      </c>
      <c r="I1674" s="18"/>
      <c r="J1674" s="19"/>
      <c r="K1674" s="19"/>
    </row>
    <row r="1675" spans="1:11" x14ac:dyDescent="0.25">
      <c r="A1675" s="6" t="s">
        <v>852</v>
      </c>
      <c r="B1675" s="7" t="s">
        <v>845</v>
      </c>
      <c r="C1675" s="6"/>
      <c r="D1675" s="7"/>
      <c r="E1675" s="7" t="s">
        <v>36</v>
      </c>
      <c r="F1675" s="16" t="s">
        <v>20</v>
      </c>
      <c r="G1675" s="17"/>
      <c r="H1675" s="17"/>
      <c r="I1675" s="18" t="s">
        <v>21</v>
      </c>
      <c r="J1675" s="19" t="s">
        <v>37</v>
      </c>
      <c r="K1675" s="19">
        <v>96457</v>
      </c>
    </row>
    <row r="1676" spans="1:11" x14ac:dyDescent="0.25">
      <c r="A1676" s="20" t="s">
        <v>23</v>
      </c>
      <c r="B1676" s="21">
        <v>2</v>
      </c>
      <c r="C1676" s="20" t="s">
        <v>202</v>
      </c>
      <c r="D1676" s="21" t="s">
        <v>203</v>
      </c>
      <c r="E1676" s="21" t="s">
        <v>204</v>
      </c>
      <c r="F1676" s="16">
        <v>10.67</v>
      </c>
      <c r="G1676" s="17"/>
      <c r="H1676" s="17">
        <f>+ROUND(F1676*G1676,2)</f>
        <v>0</v>
      </c>
      <c r="I1676" s="18" t="s">
        <v>78</v>
      </c>
      <c r="J1676" s="19" t="s">
        <v>37</v>
      </c>
      <c r="K1676" s="19">
        <v>4221</v>
      </c>
    </row>
    <row r="1677" spans="1:11" x14ac:dyDescent="0.25">
      <c r="A1677" s="20" t="s">
        <v>23</v>
      </c>
      <c r="B1677" s="21"/>
      <c r="C1677" s="20"/>
      <c r="D1677" s="21" t="s">
        <v>29</v>
      </c>
      <c r="E1677" s="21" t="s">
        <v>30</v>
      </c>
      <c r="F1677" s="16">
        <f>$H$8</f>
        <v>111.86</v>
      </c>
      <c r="G1677" s="17"/>
      <c r="H1677" s="17">
        <f>ROUND(F1677*G1677/100,2)</f>
        <v>0</v>
      </c>
      <c r="I1677" s="18"/>
      <c r="J1677" s="19"/>
      <c r="K1677" s="19"/>
    </row>
    <row r="1678" spans="1:11" x14ac:dyDescent="0.25">
      <c r="A1678" s="20" t="s">
        <v>23</v>
      </c>
      <c r="B1678" s="21"/>
      <c r="C1678" s="20"/>
      <c r="D1678" s="21" t="s">
        <v>31</v>
      </c>
      <c r="E1678" s="21" t="s">
        <v>32</v>
      </c>
      <c r="F1678" s="16"/>
      <c r="G1678" s="17"/>
      <c r="H1678" s="17">
        <f>SUMIF(Recodificada1!$H$1676,"&gt;0",Recodificada1!$H$1676)+$H$1677</f>
        <v>0</v>
      </c>
      <c r="I1678" s="18"/>
      <c r="J1678" s="19"/>
      <c r="K1678" s="19"/>
    </row>
    <row r="1679" spans="1:11" x14ac:dyDescent="0.25">
      <c r="A1679" s="20" t="s">
        <v>23</v>
      </c>
      <c r="B1679" s="21"/>
      <c r="C1679" s="20"/>
      <c r="D1679" s="21" t="s">
        <v>6</v>
      </c>
      <c r="E1679" s="21" t="s">
        <v>30</v>
      </c>
      <c r="F1679" s="16">
        <f>$F$8</f>
        <v>24.18</v>
      </c>
      <c r="G1679" s="17"/>
      <c r="H1679" s="17">
        <f>+ROUND(H1678*F1679/100,2)</f>
        <v>0</v>
      </c>
      <c r="I1679" s="18"/>
      <c r="J1679" s="19"/>
      <c r="K1679" s="19"/>
    </row>
    <row r="1680" spans="1:11" x14ac:dyDescent="0.25">
      <c r="A1680" s="20" t="s">
        <v>23</v>
      </c>
      <c r="B1680" s="21"/>
      <c r="C1680" s="20"/>
      <c r="D1680" s="21" t="s">
        <v>33</v>
      </c>
      <c r="E1680" s="21" t="s">
        <v>32</v>
      </c>
      <c r="F1680" s="16"/>
      <c r="G1680" s="17"/>
      <c r="H1680" s="17">
        <f>+H1678+H1679</f>
        <v>0</v>
      </c>
      <c r="I1680" s="18"/>
      <c r="J1680" s="19"/>
      <c r="K1680" s="19"/>
    </row>
    <row r="1681" spans="1:11" x14ac:dyDescent="0.25">
      <c r="A1681" s="6" t="s">
        <v>853</v>
      </c>
      <c r="B1681" s="7" t="s">
        <v>847</v>
      </c>
      <c r="C1681" s="6"/>
      <c r="D1681" s="7"/>
      <c r="E1681" s="7" t="s">
        <v>36</v>
      </c>
      <c r="F1681" s="16" t="s">
        <v>20</v>
      </c>
      <c r="G1681" s="17"/>
      <c r="H1681" s="17"/>
      <c r="I1681" s="18" t="s">
        <v>21</v>
      </c>
      <c r="J1681" s="19" t="s">
        <v>37</v>
      </c>
      <c r="K1681" s="19">
        <v>96458</v>
      </c>
    </row>
    <row r="1682" spans="1:11" x14ac:dyDescent="0.25">
      <c r="A1682" s="20" t="s">
        <v>23</v>
      </c>
      <c r="B1682" s="21">
        <v>3</v>
      </c>
      <c r="C1682" s="20" t="s">
        <v>854</v>
      </c>
      <c r="D1682" s="21" t="s">
        <v>855</v>
      </c>
      <c r="E1682" s="21" t="s">
        <v>197</v>
      </c>
      <c r="F1682" s="16">
        <v>6.6699999999999995E-5</v>
      </c>
      <c r="G1682" s="17"/>
      <c r="H1682" s="17">
        <f>+ROUND(F1682*G1682,2)</f>
        <v>0</v>
      </c>
      <c r="I1682" s="18" t="s">
        <v>27</v>
      </c>
      <c r="J1682" s="19" t="s">
        <v>37</v>
      </c>
      <c r="K1682" s="19">
        <v>14511</v>
      </c>
    </row>
    <row r="1683" spans="1:11" x14ac:dyDescent="0.25">
      <c r="A1683" s="20" t="s">
        <v>23</v>
      </c>
      <c r="B1683" s="21"/>
      <c r="C1683" s="20"/>
      <c r="D1683" s="21" t="s">
        <v>29</v>
      </c>
      <c r="E1683" s="21" t="s">
        <v>30</v>
      </c>
      <c r="F1683" s="16">
        <f>$H$8</f>
        <v>111.86</v>
      </c>
      <c r="G1683" s="17"/>
      <c r="H1683" s="17">
        <f>ROUND(F1683*G1683/100,2)</f>
        <v>0</v>
      </c>
      <c r="I1683" s="18"/>
      <c r="J1683" s="19"/>
      <c r="K1683" s="19"/>
    </row>
    <row r="1684" spans="1:11" x14ac:dyDescent="0.25">
      <c r="A1684" s="20" t="s">
        <v>23</v>
      </c>
      <c r="B1684" s="21"/>
      <c r="C1684" s="20"/>
      <c r="D1684" s="21" t="s">
        <v>31</v>
      </c>
      <c r="E1684" s="21" t="s">
        <v>32</v>
      </c>
      <c r="F1684" s="16"/>
      <c r="G1684" s="17"/>
      <c r="H1684" s="17">
        <f>SUMIF(Recodificada1!$H$1682,"&gt;0",Recodificada1!$H$1682)+$H$1683</f>
        <v>0</v>
      </c>
      <c r="I1684" s="18"/>
      <c r="J1684" s="19"/>
      <c r="K1684" s="19"/>
    </row>
    <row r="1685" spans="1:11" x14ac:dyDescent="0.25">
      <c r="A1685" s="20" t="s">
        <v>23</v>
      </c>
      <c r="B1685" s="21"/>
      <c r="C1685" s="20"/>
      <c r="D1685" s="21" t="s">
        <v>6</v>
      </c>
      <c r="E1685" s="21" t="s">
        <v>30</v>
      </c>
      <c r="F1685" s="16">
        <f>$F$8</f>
        <v>24.18</v>
      </c>
      <c r="G1685" s="17"/>
      <c r="H1685" s="17">
        <f>+ROUND(H1684*F1685/100,2)</f>
        <v>0</v>
      </c>
      <c r="I1685" s="18"/>
      <c r="J1685" s="19"/>
      <c r="K1685" s="19"/>
    </row>
    <row r="1686" spans="1:11" x14ac:dyDescent="0.25">
      <c r="A1686" s="20" t="s">
        <v>23</v>
      </c>
      <c r="B1686" s="21"/>
      <c r="C1686" s="20"/>
      <c r="D1686" s="21" t="s">
        <v>33</v>
      </c>
      <c r="E1686" s="21" t="s">
        <v>32</v>
      </c>
      <c r="F1686" s="16"/>
      <c r="G1686" s="17"/>
      <c r="H1686" s="17">
        <f>+H1684+H1685</f>
        <v>0</v>
      </c>
      <c r="I1686" s="18"/>
      <c r="J1686" s="19"/>
      <c r="K1686" s="19"/>
    </row>
    <row r="1687" spans="1:11" x14ac:dyDescent="0.25">
      <c r="A1687" s="6" t="s">
        <v>856</v>
      </c>
      <c r="B1687" s="7" t="s">
        <v>849</v>
      </c>
      <c r="C1687" s="6"/>
      <c r="D1687" s="7"/>
      <c r="E1687" s="7" t="s">
        <v>36</v>
      </c>
      <c r="F1687" s="16" t="s">
        <v>20</v>
      </c>
      <c r="G1687" s="17"/>
      <c r="H1687" s="17"/>
      <c r="I1687" s="18" t="s">
        <v>21</v>
      </c>
      <c r="J1687" s="19" t="s">
        <v>37</v>
      </c>
      <c r="K1687" s="19">
        <v>96459</v>
      </c>
    </row>
    <row r="1688" spans="1:11" x14ac:dyDescent="0.25">
      <c r="A1688" s="20" t="s">
        <v>23</v>
      </c>
      <c r="B1688" s="21">
        <v>3</v>
      </c>
      <c r="C1688" s="20" t="s">
        <v>854</v>
      </c>
      <c r="D1688" s="21" t="s">
        <v>855</v>
      </c>
      <c r="E1688" s="21" t="s">
        <v>197</v>
      </c>
      <c r="F1688" s="16">
        <v>7.4000000000000003E-6</v>
      </c>
      <c r="G1688" s="17"/>
      <c r="H1688" s="17">
        <f>+ROUND(F1688*G1688,2)</f>
        <v>0</v>
      </c>
      <c r="I1688" s="18" t="s">
        <v>27</v>
      </c>
      <c r="J1688" s="19" t="s">
        <v>37</v>
      </c>
      <c r="K1688" s="19">
        <v>14511</v>
      </c>
    </row>
    <row r="1689" spans="1:11" x14ac:dyDescent="0.25">
      <c r="A1689" s="20" t="s">
        <v>23</v>
      </c>
      <c r="B1689" s="21"/>
      <c r="C1689" s="20"/>
      <c r="D1689" s="21" t="s">
        <v>29</v>
      </c>
      <c r="E1689" s="21" t="s">
        <v>30</v>
      </c>
      <c r="F1689" s="16">
        <f>$H$8</f>
        <v>111.86</v>
      </c>
      <c r="G1689" s="17"/>
      <c r="H1689" s="17">
        <f>ROUND(F1689*G1689/100,2)</f>
        <v>0</v>
      </c>
      <c r="I1689" s="18"/>
      <c r="J1689" s="19"/>
      <c r="K1689" s="19"/>
    </row>
    <row r="1690" spans="1:11" x14ac:dyDescent="0.25">
      <c r="A1690" s="20" t="s">
        <v>23</v>
      </c>
      <c r="B1690" s="21"/>
      <c r="C1690" s="20"/>
      <c r="D1690" s="21" t="s">
        <v>31</v>
      </c>
      <c r="E1690" s="21" t="s">
        <v>32</v>
      </c>
      <c r="F1690" s="16"/>
      <c r="G1690" s="17"/>
      <c r="H1690" s="17">
        <f>SUMIF(Recodificada1!$H$1688,"&gt;0",Recodificada1!$H$1688)+$H$1689</f>
        <v>0</v>
      </c>
      <c r="I1690" s="18"/>
      <c r="J1690" s="19"/>
      <c r="K1690" s="19"/>
    </row>
    <row r="1691" spans="1:11" x14ac:dyDescent="0.25">
      <c r="A1691" s="20" t="s">
        <v>23</v>
      </c>
      <c r="B1691" s="21"/>
      <c r="C1691" s="20"/>
      <c r="D1691" s="21" t="s">
        <v>6</v>
      </c>
      <c r="E1691" s="21" t="s">
        <v>30</v>
      </c>
      <c r="F1691" s="16">
        <f>$F$8</f>
        <v>24.18</v>
      </c>
      <c r="G1691" s="17"/>
      <c r="H1691" s="17">
        <f>+ROUND(H1690*F1691/100,2)</f>
        <v>0</v>
      </c>
      <c r="I1691" s="18"/>
      <c r="J1691" s="19"/>
      <c r="K1691" s="19"/>
    </row>
    <row r="1692" spans="1:11" x14ac:dyDescent="0.25">
      <c r="A1692" s="20" t="s">
        <v>23</v>
      </c>
      <c r="B1692" s="21"/>
      <c r="C1692" s="20"/>
      <c r="D1692" s="21" t="s">
        <v>33</v>
      </c>
      <c r="E1692" s="21" t="s">
        <v>32</v>
      </c>
      <c r="F1692" s="16"/>
      <c r="G1692" s="17"/>
      <c r="H1692" s="17">
        <f>+H1690+H1691</f>
        <v>0</v>
      </c>
      <c r="I1692" s="18"/>
      <c r="J1692" s="19"/>
      <c r="K1692" s="19"/>
    </row>
    <row r="1693" spans="1:11" x14ac:dyDescent="0.25">
      <c r="A1693" s="6" t="s">
        <v>857</v>
      </c>
      <c r="B1693" s="7" t="s">
        <v>851</v>
      </c>
      <c r="C1693" s="6"/>
      <c r="D1693" s="7"/>
      <c r="E1693" s="7" t="s">
        <v>36</v>
      </c>
      <c r="F1693" s="16" t="s">
        <v>20</v>
      </c>
      <c r="G1693" s="17"/>
      <c r="H1693" s="17"/>
      <c r="I1693" s="18" t="s">
        <v>21</v>
      </c>
      <c r="J1693" s="19" t="s">
        <v>37</v>
      </c>
      <c r="K1693" s="19">
        <v>96460</v>
      </c>
    </row>
    <row r="1694" spans="1:11" x14ac:dyDescent="0.25">
      <c r="A1694" s="20" t="s">
        <v>23</v>
      </c>
      <c r="B1694" s="21">
        <v>3</v>
      </c>
      <c r="C1694" s="20" t="s">
        <v>854</v>
      </c>
      <c r="D1694" s="21" t="s">
        <v>855</v>
      </c>
      <c r="E1694" s="21" t="s">
        <v>197</v>
      </c>
      <c r="F1694" s="16">
        <v>5.3300000000000001E-5</v>
      </c>
      <c r="G1694" s="17"/>
      <c r="H1694" s="17">
        <f>+ROUND(F1694*G1694,2)</f>
        <v>0</v>
      </c>
      <c r="I1694" s="18" t="s">
        <v>27</v>
      </c>
      <c r="J1694" s="19" t="s">
        <v>37</v>
      </c>
      <c r="K1694" s="19">
        <v>14511</v>
      </c>
    </row>
    <row r="1695" spans="1:11" x14ac:dyDescent="0.25">
      <c r="A1695" s="20" t="s">
        <v>23</v>
      </c>
      <c r="B1695" s="21"/>
      <c r="C1695" s="20"/>
      <c r="D1695" s="21" t="s">
        <v>29</v>
      </c>
      <c r="E1695" s="21" t="s">
        <v>30</v>
      </c>
      <c r="F1695" s="16">
        <f>$H$8</f>
        <v>111.86</v>
      </c>
      <c r="G1695" s="17"/>
      <c r="H1695" s="17">
        <f>ROUND(F1695*G1695/100,2)</f>
        <v>0</v>
      </c>
      <c r="I1695" s="18"/>
      <c r="J1695" s="19"/>
      <c r="K1695" s="19"/>
    </row>
    <row r="1696" spans="1:11" x14ac:dyDescent="0.25">
      <c r="A1696" s="20" t="s">
        <v>23</v>
      </c>
      <c r="B1696" s="21"/>
      <c r="C1696" s="20"/>
      <c r="D1696" s="21" t="s">
        <v>31</v>
      </c>
      <c r="E1696" s="21" t="s">
        <v>32</v>
      </c>
      <c r="F1696" s="16"/>
      <c r="G1696" s="17"/>
      <c r="H1696" s="17">
        <f>SUMIF(Recodificada1!$H$1694,"&gt;0",Recodificada1!$H$1694)+$H$1695</f>
        <v>0</v>
      </c>
      <c r="I1696" s="18"/>
      <c r="J1696" s="19"/>
      <c r="K1696" s="19"/>
    </row>
    <row r="1697" spans="1:11" x14ac:dyDescent="0.25">
      <c r="A1697" s="20" t="s">
        <v>23</v>
      </c>
      <c r="B1697" s="21"/>
      <c r="C1697" s="20"/>
      <c r="D1697" s="21" t="s">
        <v>6</v>
      </c>
      <c r="E1697" s="21" t="s">
        <v>30</v>
      </c>
      <c r="F1697" s="16">
        <f>$F$8</f>
        <v>24.18</v>
      </c>
      <c r="G1697" s="17"/>
      <c r="H1697" s="17">
        <f>+ROUND(H1696*F1697/100,2)</f>
        <v>0</v>
      </c>
      <c r="I1697" s="18"/>
      <c r="J1697" s="19"/>
      <c r="K1697" s="19"/>
    </row>
    <row r="1698" spans="1:11" x14ac:dyDescent="0.25">
      <c r="A1698" s="20" t="s">
        <v>23</v>
      </c>
      <c r="B1698" s="21"/>
      <c r="C1698" s="20"/>
      <c r="D1698" s="21" t="s">
        <v>33</v>
      </c>
      <c r="E1698" s="21" t="s">
        <v>32</v>
      </c>
      <c r="F1698" s="16"/>
      <c r="G1698" s="17"/>
      <c r="H1698" s="17">
        <f>+H1696+H1697</f>
        <v>0</v>
      </c>
      <c r="I1698" s="18"/>
      <c r="J1698" s="19"/>
      <c r="K1698" s="19"/>
    </row>
    <row r="1699" spans="1:11" x14ac:dyDescent="0.25">
      <c r="A1699" s="6" t="s">
        <v>858</v>
      </c>
      <c r="B1699" s="7" t="s">
        <v>859</v>
      </c>
      <c r="C1699" s="6"/>
      <c r="D1699" s="7"/>
      <c r="E1699" s="7" t="s">
        <v>170</v>
      </c>
      <c r="F1699" s="16" t="s">
        <v>20</v>
      </c>
      <c r="G1699" s="17"/>
      <c r="H1699" s="17"/>
      <c r="I1699" s="18" t="s">
        <v>21</v>
      </c>
      <c r="J1699" s="19" t="s">
        <v>37</v>
      </c>
      <c r="K1699" s="19">
        <v>96464</v>
      </c>
    </row>
    <row r="1700" spans="1:11" x14ac:dyDescent="0.25">
      <c r="A1700" s="20" t="s">
        <v>23</v>
      </c>
      <c r="B1700" s="21" t="s">
        <v>55</v>
      </c>
      <c r="C1700" s="20" t="s">
        <v>273</v>
      </c>
      <c r="D1700" s="21" t="s">
        <v>274</v>
      </c>
      <c r="E1700" s="21" t="s">
        <v>36</v>
      </c>
      <c r="F1700" s="16">
        <v>1</v>
      </c>
      <c r="G1700" s="17"/>
      <c r="H1700" s="17">
        <f>+ROUND(F1700*G1700,2)</f>
        <v>0</v>
      </c>
      <c r="I1700" s="18" t="s">
        <v>58</v>
      </c>
      <c r="J1700" s="19" t="s">
        <v>37</v>
      </c>
      <c r="K1700" s="19">
        <v>88303</v>
      </c>
    </row>
    <row r="1701" spans="1:11" x14ac:dyDescent="0.25">
      <c r="A1701" s="20" t="s">
        <v>23</v>
      </c>
      <c r="B1701" s="21" t="s">
        <v>55</v>
      </c>
      <c r="C1701" s="20" t="s">
        <v>848</v>
      </c>
      <c r="D1701" s="21" t="s">
        <v>849</v>
      </c>
      <c r="E1701" s="21" t="s">
        <v>36</v>
      </c>
      <c r="F1701" s="16">
        <v>1</v>
      </c>
      <c r="G1701" s="17"/>
      <c r="H1701" s="17">
        <f>+ROUND(F1701*G1701,2)</f>
        <v>0</v>
      </c>
      <c r="I1701" s="18" t="s">
        <v>58</v>
      </c>
      <c r="J1701" s="19" t="s">
        <v>37</v>
      </c>
      <c r="K1701" s="19">
        <v>96459</v>
      </c>
    </row>
    <row r="1702" spans="1:11" x14ac:dyDescent="0.25">
      <c r="A1702" s="20" t="s">
        <v>23</v>
      </c>
      <c r="B1702" s="21" t="s">
        <v>55</v>
      </c>
      <c r="C1702" s="20" t="s">
        <v>850</v>
      </c>
      <c r="D1702" s="21" t="s">
        <v>851</v>
      </c>
      <c r="E1702" s="21" t="s">
        <v>36</v>
      </c>
      <c r="F1702" s="16">
        <v>1</v>
      </c>
      <c r="G1702" s="17"/>
      <c r="H1702" s="17">
        <f>+ROUND(F1702*G1702,2)</f>
        <v>0</v>
      </c>
      <c r="I1702" s="18" t="s">
        <v>58</v>
      </c>
      <c r="J1702" s="19" t="s">
        <v>37</v>
      </c>
      <c r="K1702" s="19">
        <v>96460</v>
      </c>
    </row>
    <row r="1703" spans="1:11" x14ac:dyDescent="0.25">
      <c r="A1703" s="20" t="s">
        <v>23</v>
      </c>
      <c r="B1703" s="21"/>
      <c r="C1703" s="20"/>
      <c r="D1703" s="21" t="s">
        <v>29</v>
      </c>
      <c r="E1703" s="21" t="s">
        <v>30</v>
      </c>
      <c r="F1703" s="16">
        <f>$H$8</f>
        <v>111.86</v>
      </c>
      <c r="G1703" s="17"/>
      <c r="H1703" s="17">
        <f>ROUND(F1703*G1703/100,2)</f>
        <v>0</v>
      </c>
      <c r="I1703" s="18"/>
      <c r="J1703" s="19"/>
      <c r="K1703" s="19"/>
    </row>
    <row r="1704" spans="1:11" x14ac:dyDescent="0.25">
      <c r="A1704" s="20" t="s">
        <v>23</v>
      </c>
      <c r="B1704" s="21"/>
      <c r="C1704" s="20"/>
      <c r="D1704" s="21" t="s">
        <v>31</v>
      </c>
      <c r="E1704" s="21" t="s">
        <v>32</v>
      </c>
      <c r="F1704" s="16"/>
      <c r="G1704" s="17"/>
      <c r="H1704" s="17">
        <f>SUMIF(Recodificada1!$H$1700:$H$1702,"&gt;0",Recodificada1!$H$1700:$H$1702)+$H$1703</f>
        <v>0</v>
      </c>
      <c r="I1704" s="18"/>
      <c r="J1704" s="19"/>
      <c r="K1704" s="19"/>
    </row>
    <row r="1705" spans="1:11" x14ac:dyDescent="0.25">
      <c r="A1705" s="20" t="s">
        <v>23</v>
      </c>
      <c r="B1705" s="21"/>
      <c r="C1705" s="20"/>
      <c r="D1705" s="21" t="s">
        <v>6</v>
      </c>
      <c r="E1705" s="21" t="s">
        <v>30</v>
      </c>
      <c r="F1705" s="16">
        <f>$F$8</f>
        <v>24.18</v>
      </c>
      <c r="G1705" s="17"/>
      <c r="H1705" s="17">
        <f>+ROUND(H1704*F1705/100,2)</f>
        <v>0</v>
      </c>
      <c r="I1705" s="18"/>
      <c r="J1705" s="19"/>
      <c r="K1705" s="19"/>
    </row>
    <row r="1706" spans="1:11" x14ac:dyDescent="0.25">
      <c r="A1706" s="20" t="s">
        <v>23</v>
      </c>
      <c r="B1706" s="21"/>
      <c r="C1706" s="20"/>
      <c r="D1706" s="21" t="s">
        <v>33</v>
      </c>
      <c r="E1706" s="21" t="s">
        <v>32</v>
      </c>
      <c r="F1706" s="16"/>
      <c r="G1706" s="17"/>
      <c r="H1706" s="17">
        <f>+H1704+H1705</f>
        <v>0</v>
      </c>
      <c r="I1706" s="18"/>
      <c r="J1706" s="19"/>
      <c r="K1706" s="19"/>
    </row>
    <row r="1707" spans="1:11" x14ac:dyDescent="0.25">
      <c r="A1707" s="6" t="s">
        <v>860</v>
      </c>
      <c r="B1707" s="7" t="s">
        <v>861</v>
      </c>
      <c r="C1707" s="6"/>
      <c r="D1707" s="7"/>
      <c r="E1707" s="7" t="s">
        <v>521</v>
      </c>
      <c r="F1707" s="16" t="s">
        <v>20</v>
      </c>
      <c r="G1707" s="17"/>
      <c r="H1707" s="17"/>
      <c r="I1707" s="18" t="s">
        <v>21</v>
      </c>
      <c r="J1707" s="19" t="s">
        <v>518</v>
      </c>
      <c r="K1707" s="19">
        <v>8495</v>
      </c>
    </row>
    <row r="1708" spans="1:11" x14ac:dyDescent="0.25">
      <c r="A1708" s="20" t="s">
        <v>23</v>
      </c>
      <c r="B1708" s="21">
        <v>2</v>
      </c>
      <c r="C1708" s="20" t="s">
        <v>862</v>
      </c>
      <c r="D1708" s="21" t="s">
        <v>863</v>
      </c>
      <c r="E1708" s="21" t="s">
        <v>549</v>
      </c>
      <c r="F1708" s="16">
        <v>0.35499999999999998</v>
      </c>
      <c r="G1708" s="17"/>
      <c r="H1708" s="17">
        <f>+ROUND(F1708*G1708,2)</f>
        <v>0</v>
      </c>
      <c r="I1708" s="18" t="s">
        <v>78</v>
      </c>
      <c r="J1708" s="19" t="s">
        <v>518</v>
      </c>
      <c r="K1708" s="19">
        <v>8809</v>
      </c>
    </row>
    <row r="1709" spans="1:11" x14ac:dyDescent="0.25">
      <c r="A1709" s="20" t="s">
        <v>23</v>
      </c>
      <c r="B1709" s="21">
        <v>2</v>
      </c>
      <c r="C1709" s="20" t="s">
        <v>864</v>
      </c>
      <c r="D1709" s="21" t="s">
        <v>865</v>
      </c>
      <c r="E1709" s="21" t="s">
        <v>549</v>
      </c>
      <c r="F1709" s="16">
        <v>0.105</v>
      </c>
      <c r="G1709" s="17"/>
      <c r="H1709" s="17">
        <f>+ROUND(F1709*G1709,2)</f>
        <v>0</v>
      </c>
      <c r="I1709" s="18" t="s">
        <v>78</v>
      </c>
      <c r="J1709" s="19" t="s">
        <v>518</v>
      </c>
      <c r="K1709" s="19">
        <v>8810</v>
      </c>
    </row>
    <row r="1710" spans="1:11" x14ac:dyDescent="0.25">
      <c r="A1710" s="20" t="s">
        <v>23</v>
      </c>
      <c r="B1710" s="21">
        <v>2</v>
      </c>
      <c r="C1710" s="20" t="s">
        <v>866</v>
      </c>
      <c r="D1710" s="21" t="s">
        <v>867</v>
      </c>
      <c r="E1710" s="21" t="s">
        <v>555</v>
      </c>
      <c r="F1710" s="16">
        <v>0.18</v>
      </c>
      <c r="G1710" s="17"/>
      <c r="H1710" s="17">
        <f>+ROUND(F1710*G1710,2)</f>
        <v>0</v>
      </c>
      <c r="I1710" s="18" t="s">
        <v>78</v>
      </c>
      <c r="J1710" s="19" t="s">
        <v>518</v>
      </c>
      <c r="K1710" s="19">
        <v>8811</v>
      </c>
    </row>
    <row r="1711" spans="1:11" x14ac:dyDescent="0.25">
      <c r="A1711" s="20" t="s">
        <v>23</v>
      </c>
      <c r="B1711" s="21"/>
      <c r="C1711" s="20"/>
      <c r="D1711" s="21" t="s">
        <v>29</v>
      </c>
      <c r="E1711" s="21" t="s">
        <v>30</v>
      </c>
      <c r="F1711" s="16">
        <f>$H$8</f>
        <v>111.86</v>
      </c>
      <c r="G1711" s="17"/>
      <c r="H1711" s="17">
        <f>ROUND(F1711*G1711/100,2)</f>
        <v>0</v>
      </c>
      <c r="I1711" s="18"/>
      <c r="J1711" s="19"/>
      <c r="K1711" s="19"/>
    </row>
    <row r="1712" spans="1:11" x14ac:dyDescent="0.25">
      <c r="A1712" s="20" t="s">
        <v>23</v>
      </c>
      <c r="B1712" s="21"/>
      <c r="C1712" s="20"/>
      <c r="D1712" s="21" t="s">
        <v>31</v>
      </c>
      <c r="E1712" s="21" t="s">
        <v>32</v>
      </c>
      <c r="F1712" s="16"/>
      <c r="G1712" s="17"/>
      <c r="H1712" s="17">
        <f>SUMIF(Recodificada1!$H$1708:$H$1710,"&gt;0",Recodificada1!$H$1708:$H$1710)+$H$1711</f>
        <v>0</v>
      </c>
      <c r="I1712" s="18"/>
      <c r="J1712" s="19"/>
      <c r="K1712" s="19"/>
    </row>
    <row r="1713" spans="1:11" x14ac:dyDescent="0.25">
      <c r="A1713" s="20" t="s">
        <v>23</v>
      </c>
      <c r="B1713" s="21"/>
      <c r="C1713" s="20"/>
      <c r="D1713" s="21" t="s">
        <v>6</v>
      </c>
      <c r="E1713" s="21" t="s">
        <v>30</v>
      </c>
      <c r="F1713" s="16">
        <f>$F$8</f>
        <v>24.18</v>
      </c>
      <c r="G1713" s="17"/>
      <c r="H1713" s="17">
        <f>+ROUND(H1712*F1713/100,2)</f>
        <v>0</v>
      </c>
      <c r="I1713" s="18"/>
      <c r="J1713" s="19"/>
      <c r="K1713" s="19"/>
    </row>
    <row r="1714" spans="1:11" x14ac:dyDescent="0.25">
      <c r="A1714" s="20" t="s">
        <v>23</v>
      </c>
      <c r="B1714" s="21"/>
      <c r="C1714" s="20"/>
      <c r="D1714" s="21" t="s">
        <v>33</v>
      </c>
      <c r="E1714" s="21" t="s">
        <v>32</v>
      </c>
      <c r="F1714" s="16"/>
      <c r="G1714" s="17"/>
      <c r="H1714" s="17">
        <f>+H1712+H1713</f>
        <v>0</v>
      </c>
      <c r="I1714" s="18"/>
      <c r="J1714" s="19"/>
      <c r="K1714" s="19"/>
    </row>
    <row r="1715" spans="1:11" x14ac:dyDescent="0.25">
      <c r="A1715" s="6" t="s">
        <v>868</v>
      </c>
      <c r="B1715" s="7" t="s">
        <v>869</v>
      </c>
      <c r="C1715" s="6"/>
      <c r="D1715" s="7"/>
      <c r="E1715" s="7" t="s">
        <v>36</v>
      </c>
      <c r="F1715" s="16" t="s">
        <v>20</v>
      </c>
      <c r="G1715" s="17"/>
      <c r="H1715" s="17"/>
      <c r="I1715" s="18" t="s">
        <v>21</v>
      </c>
      <c r="J1715" s="19" t="s">
        <v>37</v>
      </c>
      <c r="K1715" s="19">
        <v>88315</v>
      </c>
    </row>
    <row r="1716" spans="1:11" x14ac:dyDescent="0.25">
      <c r="A1716" s="20" t="s">
        <v>23</v>
      </c>
      <c r="B1716" s="21">
        <v>1</v>
      </c>
      <c r="C1716" s="20" t="s">
        <v>870</v>
      </c>
      <c r="D1716" s="21" t="s">
        <v>871</v>
      </c>
      <c r="E1716" s="21" t="s">
        <v>36</v>
      </c>
      <c r="F1716" s="16">
        <v>1</v>
      </c>
      <c r="G1716" s="17"/>
      <c r="H1716" s="17">
        <f>+ROUND(F1716*G1716,2)</f>
        <v>0</v>
      </c>
      <c r="I1716" s="18" t="s">
        <v>40</v>
      </c>
      <c r="J1716" s="19" t="s">
        <v>37</v>
      </c>
      <c r="K1716" s="19">
        <v>6110</v>
      </c>
    </row>
    <row r="1717" spans="1:11" x14ac:dyDescent="0.25">
      <c r="A1717" s="20" t="s">
        <v>23</v>
      </c>
      <c r="B1717" s="21">
        <v>5</v>
      </c>
      <c r="C1717" s="20" t="s">
        <v>293</v>
      </c>
      <c r="D1717" s="21" t="s">
        <v>294</v>
      </c>
      <c r="E1717" s="21" t="s">
        <v>36</v>
      </c>
      <c r="F1717" s="16">
        <v>1</v>
      </c>
      <c r="G1717" s="17"/>
      <c r="H1717" s="17">
        <f>+ROUND(F1717*G1717,2)</f>
        <v>0</v>
      </c>
      <c r="I1717" s="18" t="s">
        <v>43</v>
      </c>
      <c r="J1717" s="19" t="s">
        <v>37</v>
      </c>
      <c r="K1717" s="19">
        <v>43465</v>
      </c>
    </row>
    <row r="1718" spans="1:11" x14ac:dyDescent="0.25">
      <c r="A1718" s="20" t="s">
        <v>23</v>
      </c>
      <c r="B1718" s="21">
        <v>5</v>
      </c>
      <c r="C1718" s="20" t="s">
        <v>295</v>
      </c>
      <c r="D1718" s="21" t="s">
        <v>296</v>
      </c>
      <c r="E1718" s="21" t="s">
        <v>36</v>
      </c>
      <c r="F1718" s="16">
        <v>1</v>
      </c>
      <c r="G1718" s="17"/>
      <c r="H1718" s="17">
        <f>+ROUND(F1718*G1718,2)</f>
        <v>0</v>
      </c>
      <c r="I1718" s="18" t="s">
        <v>43</v>
      </c>
      <c r="J1718" s="19" t="s">
        <v>37</v>
      </c>
      <c r="K1718" s="19">
        <v>43489</v>
      </c>
    </row>
    <row r="1719" spans="1:11" x14ac:dyDescent="0.25">
      <c r="A1719" s="20" t="s">
        <v>23</v>
      </c>
      <c r="B1719" s="21">
        <v>4</v>
      </c>
      <c r="C1719" s="20" t="s">
        <v>46</v>
      </c>
      <c r="D1719" s="21" t="s">
        <v>47</v>
      </c>
      <c r="E1719" s="21" t="s">
        <v>36</v>
      </c>
      <c r="F1719" s="16">
        <v>1</v>
      </c>
      <c r="G1719" s="17"/>
      <c r="H1719" s="17">
        <f>+ROUND(F1719*G1719,2)</f>
        <v>0</v>
      </c>
      <c r="I1719" s="18" t="s">
        <v>48</v>
      </c>
      <c r="J1719" s="19" t="s">
        <v>37</v>
      </c>
      <c r="K1719" s="19">
        <v>37370</v>
      </c>
    </row>
    <row r="1720" spans="1:11" x14ac:dyDescent="0.25">
      <c r="A1720" s="20" t="s">
        <v>23</v>
      </c>
      <c r="B1720" s="21">
        <v>4</v>
      </c>
      <c r="C1720" s="20" t="s">
        <v>49</v>
      </c>
      <c r="D1720" s="21" t="s">
        <v>50</v>
      </c>
      <c r="E1720" s="21" t="s">
        <v>36</v>
      </c>
      <c r="F1720" s="16">
        <v>1</v>
      </c>
      <c r="G1720" s="17"/>
      <c r="H1720" s="17">
        <f>+ROUND(F1720*G1720,2)</f>
        <v>0</v>
      </c>
      <c r="I1720" s="18" t="s">
        <v>48</v>
      </c>
      <c r="J1720" s="19" t="s">
        <v>37</v>
      </c>
      <c r="K1720" s="19">
        <v>37371</v>
      </c>
    </row>
    <row r="1721" spans="1:11" x14ac:dyDescent="0.25">
      <c r="A1721" s="20" t="s">
        <v>23</v>
      </c>
      <c r="B1721" s="21">
        <v>4</v>
      </c>
      <c r="C1721" s="20" t="s">
        <v>51</v>
      </c>
      <c r="D1721" s="21" t="s">
        <v>52</v>
      </c>
      <c r="E1721" s="21" t="s">
        <v>36</v>
      </c>
      <c r="F1721" s="16">
        <v>1</v>
      </c>
      <c r="G1721" s="17"/>
      <c r="H1721" s="17">
        <f>+ROUND(F1721*G1721,2)</f>
        <v>0</v>
      </c>
      <c r="I1721" s="18" t="s">
        <v>48</v>
      </c>
      <c r="J1721" s="19" t="s">
        <v>37</v>
      </c>
      <c r="K1721" s="19">
        <v>37372</v>
      </c>
    </row>
    <row r="1722" spans="1:11" x14ac:dyDescent="0.25">
      <c r="A1722" s="20" t="s">
        <v>23</v>
      </c>
      <c r="B1722" s="21">
        <v>4</v>
      </c>
      <c r="C1722" s="20" t="s">
        <v>53</v>
      </c>
      <c r="D1722" s="21" t="s">
        <v>54</v>
      </c>
      <c r="E1722" s="21" t="s">
        <v>36</v>
      </c>
      <c r="F1722" s="16">
        <v>1</v>
      </c>
      <c r="G1722" s="17"/>
      <c r="H1722" s="17">
        <f>+ROUND(F1722*G1722,2)</f>
        <v>0</v>
      </c>
      <c r="I1722" s="18" t="s">
        <v>48</v>
      </c>
      <c r="J1722" s="19" t="s">
        <v>37</v>
      </c>
      <c r="K1722" s="19">
        <v>37373</v>
      </c>
    </row>
    <row r="1723" spans="1:11" x14ac:dyDescent="0.25">
      <c r="A1723" s="20" t="s">
        <v>23</v>
      </c>
      <c r="B1723" s="21" t="s">
        <v>55</v>
      </c>
      <c r="C1723" s="20" t="s">
        <v>872</v>
      </c>
      <c r="D1723" s="21" t="s">
        <v>873</v>
      </c>
      <c r="E1723" s="21" t="s">
        <v>36</v>
      </c>
      <c r="F1723" s="16">
        <v>1</v>
      </c>
      <c r="G1723" s="17"/>
      <c r="H1723" s="17">
        <f>+ROUND(F1723*G1723,2)</f>
        <v>0</v>
      </c>
      <c r="I1723" s="18" t="s">
        <v>58</v>
      </c>
      <c r="J1723" s="19" t="s">
        <v>37</v>
      </c>
      <c r="K1723" s="19">
        <v>95377</v>
      </c>
    </row>
    <row r="1724" spans="1:11" x14ac:dyDescent="0.25">
      <c r="A1724" s="20" t="s">
        <v>23</v>
      </c>
      <c r="B1724" s="21"/>
      <c r="C1724" s="20"/>
      <c r="D1724" s="21" t="s">
        <v>29</v>
      </c>
      <c r="E1724" s="21" t="s">
        <v>30</v>
      </c>
      <c r="F1724" s="16">
        <f>$H$8</f>
        <v>111.86</v>
      </c>
      <c r="G1724" s="17"/>
      <c r="H1724" s="17">
        <f>ROUND(F1724*G1724/100,2)</f>
        <v>0</v>
      </c>
      <c r="I1724" s="18"/>
      <c r="J1724" s="19"/>
      <c r="K1724" s="19"/>
    </row>
    <row r="1725" spans="1:11" x14ac:dyDescent="0.25">
      <c r="A1725" s="20" t="s">
        <v>23</v>
      </c>
      <c r="B1725" s="21"/>
      <c r="C1725" s="20"/>
      <c r="D1725" s="21" t="s">
        <v>31</v>
      </c>
      <c r="E1725" s="21" t="s">
        <v>32</v>
      </c>
      <c r="F1725" s="16"/>
      <c r="G1725" s="17"/>
      <c r="H1725" s="17">
        <f>SUMIF(Recodificada1!$H$1716:$H$1723,"&gt;0",Recodificada1!$H$1716:$H$1723)+$H$1724</f>
        <v>0</v>
      </c>
      <c r="I1725" s="18"/>
      <c r="J1725" s="19"/>
      <c r="K1725" s="19"/>
    </row>
    <row r="1726" spans="1:11" x14ac:dyDescent="0.25">
      <c r="A1726" s="20" t="s">
        <v>23</v>
      </c>
      <c r="B1726" s="21"/>
      <c r="C1726" s="20"/>
      <c r="D1726" s="21" t="s">
        <v>6</v>
      </c>
      <c r="E1726" s="21" t="s">
        <v>30</v>
      </c>
      <c r="F1726" s="16">
        <f>$F$8</f>
        <v>24.18</v>
      </c>
      <c r="G1726" s="17"/>
      <c r="H1726" s="17">
        <f>+ROUND(H1725*F1726/100,2)</f>
        <v>0</v>
      </c>
      <c r="I1726" s="18"/>
      <c r="J1726" s="19"/>
      <c r="K1726" s="19"/>
    </row>
    <row r="1727" spans="1:11" x14ac:dyDescent="0.25">
      <c r="A1727" s="20" t="s">
        <v>23</v>
      </c>
      <c r="B1727" s="21"/>
      <c r="C1727" s="20"/>
      <c r="D1727" s="21" t="s">
        <v>33</v>
      </c>
      <c r="E1727" s="21" t="s">
        <v>32</v>
      </c>
      <c r="F1727" s="16"/>
      <c r="G1727" s="17"/>
      <c r="H1727" s="17">
        <f>+H1725+H1726</f>
        <v>0</v>
      </c>
      <c r="I1727" s="18"/>
      <c r="J1727" s="19"/>
      <c r="K1727" s="19"/>
    </row>
    <row r="1728" spans="1:11" x14ac:dyDescent="0.25">
      <c r="A1728" s="6" t="s">
        <v>874</v>
      </c>
      <c r="B1728" s="7" t="s">
        <v>873</v>
      </c>
      <c r="C1728" s="6"/>
      <c r="D1728" s="7"/>
      <c r="E1728" s="7" t="s">
        <v>36</v>
      </c>
      <c r="F1728" s="16" t="s">
        <v>20</v>
      </c>
      <c r="G1728" s="17"/>
      <c r="H1728" s="17"/>
      <c r="I1728" s="18" t="s">
        <v>21</v>
      </c>
      <c r="J1728" s="19" t="s">
        <v>37</v>
      </c>
      <c r="K1728" s="19">
        <v>95377</v>
      </c>
    </row>
    <row r="1729" spans="1:11" x14ac:dyDescent="0.25">
      <c r="A1729" s="20" t="s">
        <v>23</v>
      </c>
      <c r="B1729" s="21">
        <v>1</v>
      </c>
      <c r="C1729" s="20" t="s">
        <v>870</v>
      </c>
      <c r="D1729" s="21" t="s">
        <v>871</v>
      </c>
      <c r="E1729" s="21" t="s">
        <v>36</v>
      </c>
      <c r="F1729" s="16">
        <v>9.4000000000000004E-3</v>
      </c>
      <c r="G1729" s="17"/>
      <c r="H1729" s="17">
        <f>+ROUND(F1729*G1729,2)</f>
        <v>0</v>
      </c>
      <c r="I1729" s="18" t="s">
        <v>40</v>
      </c>
      <c r="J1729" s="19" t="s">
        <v>37</v>
      </c>
      <c r="K1729" s="19">
        <v>6110</v>
      </c>
    </row>
    <row r="1730" spans="1:11" x14ac:dyDescent="0.25">
      <c r="A1730" s="20" t="s">
        <v>23</v>
      </c>
      <c r="B1730" s="21"/>
      <c r="C1730" s="20"/>
      <c r="D1730" s="21" t="s">
        <v>29</v>
      </c>
      <c r="E1730" s="21" t="s">
        <v>30</v>
      </c>
      <c r="F1730" s="16">
        <f>$H$8</f>
        <v>111.86</v>
      </c>
      <c r="G1730" s="17"/>
      <c r="H1730" s="17">
        <f>ROUND(F1730*G1730/100,2)</f>
        <v>0</v>
      </c>
      <c r="I1730" s="18"/>
      <c r="J1730" s="19"/>
      <c r="K1730" s="19"/>
    </row>
    <row r="1731" spans="1:11" x14ac:dyDescent="0.25">
      <c r="A1731" s="20" t="s">
        <v>23</v>
      </c>
      <c r="B1731" s="21"/>
      <c r="C1731" s="20"/>
      <c r="D1731" s="21" t="s">
        <v>31</v>
      </c>
      <c r="E1731" s="21" t="s">
        <v>32</v>
      </c>
      <c r="F1731" s="16"/>
      <c r="G1731" s="17"/>
      <c r="H1731" s="17">
        <f>SUMIF(Recodificada1!$H$1729:$H$1729,"&gt;0",Recodificada1!$H$1729:$H$1729)+$H$1730</f>
        <v>0</v>
      </c>
      <c r="I1731" s="18"/>
      <c r="J1731" s="19"/>
      <c r="K1731" s="19"/>
    </row>
    <row r="1732" spans="1:11" x14ac:dyDescent="0.25">
      <c r="A1732" s="20" t="s">
        <v>23</v>
      </c>
      <c r="B1732" s="21"/>
      <c r="C1732" s="20"/>
      <c r="D1732" s="21" t="s">
        <v>6</v>
      </c>
      <c r="E1732" s="21" t="s">
        <v>30</v>
      </c>
      <c r="F1732" s="16">
        <f>$F$8</f>
        <v>24.18</v>
      </c>
      <c r="G1732" s="17"/>
      <c r="H1732" s="17">
        <f>+ROUND(H1731*F1732/100,2)</f>
        <v>0</v>
      </c>
      <c r="I1732" s="18"/>
      <c r="J1732" s="19"/>
      <c r="K1732" s="19"/>
    </row>
    <row r="1733" spans="1:11" x14ac:dyDescent="0.25">
      <c r="A1733" s="20" t="s">
        <v>23</v>
      </c>
      <c r="B1733" s="21"/>
      <c r="C1733" s="20"/>
      <c r="D1733" s="21" t="s">
        <v>33</v>
      </c>
      <c r="E1733" s="21" t="s">
        <v>32</v>
      </c>
      <c r="F1733" s="16"/>
      <c r="G1733" s="17"/>
      <c r="H1733" s="17">
        <f>+H1731+H1732</f>
        <v>0</v>
      </c>
      <c r="I1733" s="18"/>
      <c r="J1733" s="19"/>
      <c r="K1733" s="19"/>
    </row>
    <row r="1734" spans="1:11" x14ac:dyDescent="0.25">
      <c r="A1734" s="6" t="s">
        <v>875</v>
      </c>
      <c r="B1734" s="7" t="s">
        <v>876</v>
      </c>
      <c r="C1734" s="6"/>
      <c r="D1734" s="7"/>
      <c r="E1734" s="7" t="s">
        <v>36</v>
      </c>
      <c r="F1734" s="16" t="s">
        <v>20</v>
      </c>
      <c r="G1734" s="17"/>
      <c r="H1734" s="17"/>
      <c r="I1734" s="18" t="s">
        <v>21</v>
      </c>
      <c r="J1734" s="19" t="s">
        <v>37</v>
      </c>
      <c r="K1734" s="19">
        <v>88264</v>
      </c>
    </row>
    <row r="1735" spans="1:11" x14ac:dyDescent="0.25">
      <c r="A1735" s="20" t="s">
        <v>23</v>
      </c>
      <c r="B1735" s="21">
        <v>1</v>
      </c>
      <c r="C1735" s="20" t="s">
        <v>877</v>
      </c>
      <c r="D1735" s="21" t="s">
        <v>878</v>
      </c>
      <c r="E1735" s="21" t="s">
        <v>36</v>
      </c>
      <c r="F1735" s="16">
        <v>1</v>
      </c>
      <c r="G1735" s="17"/>
      <c r="H1735" s="17">
        <f>+ROUND(F1735*G1735,2)</f>
        <v>0</v>
      </c>
      <c r="I1735" s="18" t="s">
        <v>40</v>
      </c>
      <c r="J1735" s="19" t="s">
        <v>37</v>
      </c>
      <c r="K1735" s="19">
        <v>2436</v>
      </c>
    </row>
    <row r="1736" spans="1:11" x14ac:dyDescent="0.25">
      <c r="A1736" s="20" t="s">
        <v>23</v>
      </c>
      <c r="B1736" s="21">
        <v>5</v>
      </c>
      <c r="C1736" s="20" t="s">
        <v>768</v>
      </c>
      <c r="D1736" s="21" t="s">
        <v>769</v>
      </c>
      <c r="E1736" s="21" t="s">
        <v>36</v>
      </c>
      <c r="F1736" s="16">
        <v>1</v>
      </c>
      <c r="G1736" s="17"/>
      <c r="H1736" s="17">
        <f>+ROUND(F1736*G1736,2)</f>
        <v>0</v>
      </c>
      <c r="I1736" s="18" t="s">
        <v>43</v>
      </c>
      <c r="J1736" s="19" t="s">
        <v>37</v>
      </c>
      <c r="K1736" s="19">
        <v>43460</v>
      </c>
    </row>
    <row r="1737" spans="1:11" x14ac:dyDescent="0.25">
      <c r="A1737" s="20" t="s">
        <v>23</v>
      </c>
      <c r="B1737" s="21">
        <v>5</v>
      </c>
      <c r="C1737" s="20" t="s">
        <v>770</v>
      </c>
      <c r="D1737" s="21" t="s">
        <v>771</v>
      </c>
      <c r="E1737" s="21" t="s">
        <v>36</v>
      </c>
      <c r="F1737" s="16">
        <v>1</v>
      </c>
      <c r="G1737" s="17"/>
      <c r="H1737" s="17">
        <f>+ROUND(F1737*G1737,2)</f>
        <v>0</v>
      </c>
      <c r="I1737" s="18" t="s">
        <v>43</v>
      </c>
      <c r="J1737" s="19" t="s">
        <v>37</v>
      </c>
      <c r="K1737" s="19">
        <v>43484</v>
      </c>
    </row>
    <row r="1738" spans="1:11" x14ac:dyDescent="0.25">
      <c r="A1738" s="20" t="s">
        <v>23</v>
      </c>
      <c r="B1738" s="21">
        <v>4</v>
      </c>
      <c r="C1738" s="20" t="s">
        <v>46</v>
      </c>
      <c r="D1738" s="21" t="s">
        <v>47</v>
      </c>
      <c r="E1738" s="21" t="s">
        <v>36</v>
      </c>
      <c r="F1738" s="16">
        <v>1</v>
      </c>
      <c r="G1738" s="17"/>
      <c r="H1738" s="17">
        <f>+ROUND(F1738*G1738,2)</f>
        <v>0</v>
      </c>
      <c r="I1738" s="18" t="s">
        <v>48</v>
      </c>
      <c r="J1738" s="19" t="s">
        <v>37</v>
      </c>
      <c r="K1738" s="19">
        <v>37370</v>
      </c>
    </row>
    <row r="1739" spans="1:11" x14ac:dyDescent="0.25">
      <c r="A1739" s="20" t="s">
        <v>23</v>
      </c>
      <c r="B1739" s="21">
        <v>4</v>
      </c>
      <c r="C1739" s="20" t="s">
        <v>49</v>
      </c>
      <c r="D1739" s="21" t="s">
        <v>50</v>
      </c>
      <c r="E1739" s="21" t="s">
        <v>36</v>
      </c>
      <c r="F1739" s="16">
        <v>1</v>
      </c>
      <c r="G1739" s="17"/>
      <c r="H1739" s="17">
        <f>+ROUND(F1739*G1739,2)</f>
        <v>0</v>
      </c>
      <c r="I1739" s="18" t="s">
        <v>48</v>
      </c>
      <c r="J1739" s="19" t="s">
        <v>37</v>
      </c>
      <c r="K1739" s="19">
        <v>37371</v>
      </c>
    </row>
    <row r="1740" spans="1:11" x14ac:dyDescent="0.25">
      <c r="A1740" s="20" t="s">
        <v>23</v>
      </c>
      <c r="B1740" s="21">
        <v>4</v>
      </c>
      <c r="C1740" s="20" t="s">
        <v>51</v>
      </c>
      <c r="D1740" s="21" t="s">
        <v>52</v>
      </c>
      <c r="E1740" s="21" t="s">
        <v>36</v>
      </c>
      <c r="F1740" s="16">
        <v>1</v>
      </c>
      <c r="G1740" s="17"/>
      <c r="H1740" s="17">
        <f>+ROUND(F1740*G1740,2)</f>
        <v>0</v>
      </c>
      <c r="I1740" s="18" t="s">
        <v>48</v>
      </c>
      <c r="J1740" s="19" t="s">
        <v>37</v>
      </c>
      <c r="K1740" s="19">
        <v>37372</v>
      </c>
    </row>
    <row r="1741" spans="1:11" x14ac:dyDescent="0.25">
      <c r="A1741" s="20" t="s">
        <v>23</v>
      </c>
      <c r="B1741" s="21">
        <v>4</v>
      </c>
      <c r="C1741" s="20" t="s">
        <v>53</v>
      </c>
      <c r="D1741" s="21" t="s">
        <v>54</v>
      </c>
      <c r="E1741" s="21" t="s">
        <v>36</v>
      </c>
      <c r="F1741" s="16">
        <v>1</v>
      </c>
      <c r="G1741" s="17"/>
      <c r="H1741" s="17">
        <f>+ROUND(F1741*G1741,2)</f>
        <v>0</v>
      </c>
      <c r="I1741" s="18" t="s">
        <v>48</v>
      </c>
      <c r="J1741" s="19" t="s">
        <v>37</v>
      </c>
      <c r="K1741" s="19">
        <v>37373</v>
      </c>
    </row>
    <row r="1742" spans="1:11" x14ac:dyDescent="0.25">
      <c r="A1742" s="20" t="s">
        <v>23</v>
      </c>
      <c r="B1742" s="21" t="s">
        <v>55</v>
      </c>
      <c r="C1742" s="20" t="s">
        <v>879</v>
      </c>
      <c r="D1742" s="21" t="s">
        <v>880</v>
      </c>
      <c r="E1742" s="21" t="s">
        <v>36</v>
      </c>
      <c r="F1742" s="16">
        <v>1</v>
      </c>
      <c r="G1742" s="17"/>
      <c r="H1742" s="17">
        <f>+ROUND(F1742*G1742,2)</f>
        <v>0</v>
      </c>
      <c r="I1742" s="18" t="s">
        <v>58</v>
      </c>
      <c r="J1742" s="19" t="s">
        <v>37</v>
      </c>
      <c r="K1742" s="19">
        <v>95332</v>
      </c>
    </row>
    <row r="1743" spans="1:11" x14ac:dyDescent="0.25">
      <c r="A1743" s="20" t="s">
        <v>23</v>
      </c>
      <c r="B1743" s="21"/>
      <c r="C1743" s="20"/>
      <c r="D1743" s="21" t="s">
        <v>29</v>
      </c>
      <c r="E1743" s="21" t="s">
        <v>30</v>
      </c>
      <c r="F1743" s="16">
        <f>$H$8</f>
        <v>111.86</v>
      </c>
      <c r="G1743" s="17"/>
      <c r="H1743" s="17">
        <f>ROUND(F1743*G1743/100,2)</f>
        <v>0</v>
      </c>
      <c r="I1743" s="18"/>
      <c r="J1743" s="19"/>
      <c r="K1743" s="19"/>
    </row>
    <row r="1744" spans="1:11" x14ac:dyDescent="0.25">
      <c r="A1744" s="20" t="s">
        <v>23</v>
      </c>
      <c r="B1744" s="21"/>
      <c r="C1744" s="20"/>
      <c r="D1744" s="21" t="s">
        <v>31</v>
      </c>
      <c r="E1744" s="21" t="s">
        <v>32</v>
      </c>
      <c r="F1744" s="16"/>
      <c r="G1744" s="17"/>
      <c r="H1744" s="17">
        <f>SUMIF(Recodificada1!$H$1735:$H$1742,"&gt;0",Recodificada1!$H$1735:$H$1742)+$H$1743</f>
        <v>0</v>
      </c>
      <c r="I1744" s="18"/>
      <c r="J1744" s="19"/>
      <c r="K1744" s="19"/>
    </row>
    <row r="1745" spans="1:11" x14ac:dyDescent="0.25">
      <c r="A1745" s="20" t="s">
        <v>23</v>
      </c>
      <c r="B1745" s="21"/>
      <c r="C1745" s="20"/>
      <c r="D1745" s="21" t="s">
        <v>6</v>
      </c>
      <c r="E1745" s="21" t="s">
        <v>30</v>
      </c>
      <c r="F1745" s="16">
        <f>$F$8</f>
        <v>24.18</v>
      </c>
      <c r="G1745" s="17"/>
      <c r="H1745" s="17">
        <f>+ROUND(H1744*F1745/100,2)</f>
        <v>0</v>
      </c>
      <c r="I1745" s="18"/>
      <c r="J1745" s="19"/>
      <c r="K1745" s="19"/>
    </row>
    <row r="1746" spans="1:11" x14ac:dyDescent="0.25">
      <c r="A1746" s="20" t="s">
        <v>23</v>
      </c>
      <c r="B1746" s="21"/>
      <c r="C1746" s="20"/>
      <c r="D1746" s="21" t="s">
        <v>33</v>
      </c>
      <c r="E1746" s="21" t="s">
        <v>32</v>
      </c>
      <c r="F1746" s="16"/>
      <c r="G1746" s="17"/>
      <c r="H1746" s="17">
        <f>+H1744+H1745</f>
        <v>0</v>
      </c>
      <c r="I1746" s="18"/>
      <c r="J1746" s="19"/>
      <c r="K1746" s="19"/>
    </row>
    <row r="1747" spans="1:11" x14ac:dyDescent="0.25">
      <c r="A1747" s="6" t="s">
        <v>881</v>
      </c>
      <c r="B1747" s="7" t="s">
        <v>880</v>
      </c>
      <c r="C1747" s="6"/>
      <c r="D1747" s="7"/>
      <c r="E1747" s="7" t="s">
        <v>36</v>
      </c>
      <c r="F1747" s="16" t="s">
        <v>20</v>
      </c>
      <c r="G1747" s="17"/>
      <c r="H1747" s="17"/>
      <c r="I1747" s="18" t="s">
        <v>21</v>
      </c>
      <c r="J1747" s="19" t="s">
        <v>37</v>
      </c>
      <c r="K1747" s="19">
        <v>95332</v>
      </c>
    </row>
    <row r="1748" spans="1:11" x14ac:dyDescent="0.25">
      <c r="A1748" s="20" t="s">
        <v>23</v>
      </c>
      <c r="B1748" s="21">
        <v>1</v>
      </c>
      <c r="C1748" s="20" t="s">
        <v>877</v>
      </c>
      <c r="D1748" s="21" t="s">
        <v>878</v>
      </c>
      <c r="E1748" s="21" t="s">
        <v>36</v>
      </c>
      <c r="F1748" s="16">
        <v>3.0200000000000001E-2</v>
      </c>
      <c r="G1748" s="17"/>
      <c r="H1748" s="17">
        <f>+ROUND(F1748*G1748,2)</f>
        <v>0</v>
      </c>
      <c r="I1748" s="18" t="s">
        <v>40</v>
      </c>
      <c r="J1748" s="19" t="s">
        <v>37</v>
      </c>
      <c r="K1748" s="19">
        <v>2436</v>
      </c>
    </row>
    <row r="1749" spans="1:11" x14ac:dyDescent="0.25">
      <c r="A1749" s="20" t="s">
        <v>23</v>
      </c>
      <c r="B1749" s="21"/>
      <c r="C1749" s="20"/>
      <c r="D1749" s="21" t="s">
        <v>29</v>
      </c>
      <c r="E1749" s="21" t="s">
        <v>30</v>
      </c>
      <c r="F1749" s="16">
        <f>$H$8</f>
        <v>111.86</v>
      </c>
      <c r="G1749" s="17"/>
      <c r="H1749" s="17">
        <f>ROUND(F1749*G1749/100,2)</f>
        <v>0</v>
      </c>
      <c r="I1749" s="18"/>
      <c r="J1749" s="19"/>
      <c r="K1749" s="19"/>
    </row>
    <row r="1750" spans="1:11" x14ac:dyDescent="0.25">
      <c r="A1750" s="20" t="s">
        <v>23</v>
      </c>
      <c r="B1750" s="21"/>
      <c r="C1750" s="20"/>
      <c r="D1750" s="21" t="s">
        <v>31</v>
      </c>
      <c r="E1750" s="21" t="s">
        <v>32</v>
      </c>
      <c r="F1750" s="16"/>
      <c r="G1750" s="17"/>
      <c r="H1750" s="17">
        <f>SUMIF(Recodificada1!$H$1748:$H$1748,"&gt;0",Recodificada1!$H$1748:$H$1748)+$H$1749</f>
        <v>0</v>
      </c>
      <c r="I1750" s="18"/>
      <c r="J1750" s="19"/>
      <c r="K1750" s="19"/>
    </row>
    <row r="1751" spans="1:11" x14ac:dyDescent="0.25">
      <c r="A1751" s="20" t="s">
        <v>23</v>
      </c>
      <c r="B1751" s="21"/>
      <c r="C1751" s="20"/>
      <c r="D1751" s="21" t="s">
        <v>6</v>
      </c>
      <c r="E1751" s="21" t="s">
        <v>30</v>
      </c>
      <c r="F1751" s="16">
        <f>$F$8</f>
        <v>24.18</v>
      </c>
      <c r="G1751" s="17"/>
      <c r="H1751" s="17">
        <f>+ROUND(H1750*F1751/100,2)</f>
        <v>0</v>
      </c>
      <c r="I1751" s="18"/>
      <c r="J1751" s="19"/>
      <c r="K1751" s="19"/>
    </row>
    <row r="1752" spans="1:11" x14ac:dyDescent="0.25">
      <c r="A1752" s="20" t="s">
        <v>23</v>
      </c>
      <c r="B1752" s="21"/>
      <c r="C1752" s="20"/>
      <c r="D1752" s="21" t="s">
        <v>33</v>
      </c>
      <c r="E1752" s="21" t="s">
        <v>32</v>
      </c>
      <c r="F1752" s="16"/>
      <c r="G1752" s="17"/>
      <c r="H1752" s="17">
        <f>+H1750+H1751</f>
        <v>0</v>
      </c>
      <c r="I1752" s="18"/>
      <c r="J1752" s="19"/>
      <c r="K1752" s="19"/>
    </row>
    <row r="1753" spans="1:11" x14ac:dyDescent="0.25">
      <c r="A1753" s="6" t="s">
        <v>882</v>
      </c>
      <c r="B1753" s="7" t="s">
        <v>883</v>
      </c>
      <c r="C1753" s="6"/>
      <c r="D1753" s="7"/>
      <c r="E1753" s="7" t="s">
        <v>36</v>
      </c>
      <c r="F1753" s="16" t="s">
        <v>20</v>
      </c>
      <c r="G1753" s="17"/>
      <c r="H1753" s="17"/>
      <c r="I1753" s="18" t="s">
        <v>21</v>
      </c>
      <c r="J1753" s="19" t="s">
        <v>37</v>
      </c>
      <c r="K1753" s="19">
        <v>88267</v>
      </c>
    </row>
    <row r="1754" spans="1:11" x14ac:dyDescent="0.25">
      <c r="A1754" s="20" t="s">
        <v>23</v>
      </c>
      <c r="B1754" s="21">
        <v>1</v>
      </c>
      <c r="C1754" s="20" t="s">
        <v>884</v>
      </c>
      <c r="D1754" s="21" t="s">
        <v>885</v>
      </c>
      <c r="E1754" s="21" t="s">
        <v>36</v>
      </c>
      <c r="F1754" s="16">
        <v>1</v>
      </c>
      <c r="G1754" s="17"/>
      <c r="H1754" s="17">
        <f>+ROUND(F1754*G1754,2)</f>
        <v>0</v>
      </c>
      <c r="I1754" s="18" t="s">
        <v>40</v>
      </c>
      <c r="J1754" s="19" t="s">
        <v>37</v>
      </c>
      <c r="K1754" s="19">
        <v>2696</v>
      </c>
    </row>
    <row r="1755" spans="1:11" x14ac:dyDescent="0.25">
      <c r="A1755" s="20" t="s">
        <v>23</v>
      </c>
      <c r="B1755" s="21">
        <v>5</v>
      </c>
      <c r="C1755" s="20" t="s">
        <v>886</v>
      </c>
      <c r="D1755" s="21" t="s">
        <v>887</v>
      </c>
      <c r="E1755" s="21" t="s">
        <v>36</v>
      </c>
      <c r="F1755" s="16">
        <v>1</v>
      </c>
      <c r="G1755" s="17"/>
      <c r="H1755" s="17">
        <f>+ROUND(F1755*G1755,2)</f>
        <v>0</v>
      </c>
      <c r="I1755" s="18" t="s">
        <v>43</v>
      </c>
      <c r="J1755" s="19" t="s">
        <v>37</v>
      </c>
      <c r="K1755" s="19">
        <v>43461</v>
      </c>
    </row>
    <row r="1756" spans="1:11" x14ac:dyDescent="0.25">
      <c r="A1756" s="20" t="s">
        <v>23</v>
      </c>
      <c r="B1756" s="21">
        <v>5</v>
      </c>
      <c r="C1756" s="20" t="s">
        <v>888</v>
      </c>
      <c r="D1756" s="21" t="s">
        <v>889</v>
      </c>
      <c r="E1756" s="21" t="s">
        <v>36</v>
      </c>
      <c r="F1756" s="16">
        <v>1</v>
      </c>
      <c r="G1756" s="17"/>
      <c r="H1756" s="17">
        <f>+ROUND(F1756*G1756,2)</f>
        <v>0</v>
      </c>
      <c r="I1756" s="18" t="s">
        <v>43</v>
      </c>
      <c r="J1756" s="19" t="s">
        <v>37</v>
      </c>
      <c r="K1756" s="19">
        <v>43485</v>
      </c>
    </row>
    <row r="1757" spans="1:11" x14ac:dyDescent="0.25">
      <c r="A1757" s="20" t="s">
        <v>23</v>
      </c>
      <c r="B1757" s="21">
        <v>4</v>
      </c>
      <c r="C1757" s="20" t="s">
        <v>46</v>
      </c>
      <c r="D1757" s="21" t="s">
        <v>47</v>
      </c>
      <c r="E1757" s="21" t="s">
        <v>36</v>
      </c>
      <c r="F1757" s="16">
        <v>1</v>
      </c>
      <c r="G1757" s="17"/>
      <c r="H1757" s="17">
        <f>+ROUND(F1757*G1757,2)</f>
        <v>0</v>
      </c>
      <c r="I1757" s="18" t="s">
        <v>48</v>
      </c>
      <c r="J1757" s="19" t="s">
        <v>37</v>
      </c>
      <c r="K1757" s="19">
        <v>37370</v>
      </c>
    </row>
    <row r="1758" spans="1:11" x14ac:dyDescent="0.25">
      <c r="A1758" s="20" t="s">
        <v>23</v>
      </c>
      <c r="B1758" s="21">
        <v>4</v>
      </c>
      <c r="C1758" s="20" t="s">
        <v>49</v>
      </c>
      <c r="D1758" s="21" t="s">
        <v>50</v>
      </c>
      <c r="E1758" s="21" t="s">
        <v>36</v>
      </c>
      <c r="F1758" s="16">
        <v>1</v>
      </c>
      <c r="G1758" s="17"/>
      <c r="H1758" s="17">
        <f>+ROUND(F1758*G1758,2)</f>
        <v>0</v>
      </c>
      <c r="I1758" s="18" t="s">
        <v>48</v>
      </c>
      <c r="J1758" s="19" t="s">
        <v>37</v>
      </c>
      <c r="K1758" s="19">
        <v>37371</v>
      </c>
    </row>
    <row r="1759" spans="1:11" x14ac:dyDescent="0.25">
      <c r="A1759" s="20" t="s">
        <v>23</v>
      </c>
      <c r="B1759" s="21">
        <v>4</v>
      </c>
      <c r="C1759" s="20" t="s">
        <v>51</v>
      </c>
      <c r="D1759" s="21" t="s">
        <v>52</v>
      </c>
      <c r="E1759" s="21" t="s">
        <v>36</v>
      </c>
      <c r="F1759" s="16">
        <v>1</v>
      </c>
      <c r="G1759" s="17"/>
      <c r="H1759" s="17">
        <f>+ROUND(F1759*G1759,2)</f>
        <v>0</v>
      </c>
      <c r="I1759" s="18" t="s">
        <v>48</v>
      </c>
      <c r="J1759" s="19" t="s">
        <v>37</v>
      </c>
      <c r="K1759" s="19">
        <v>37372</v>
      </c>
    </row>
    <row r="1760" spans="1:11" x14ac:dyDescent="0.25">
      <c r="A1760" s="20" t="s">
        <v>23</v>
      </c>
      <c r="B1760" s="21">
        <v>4</v>
      </c>
      <c r="C1760" s="20" t="s">
        <v>53</v>
      </c>
      <c r="D1760" s="21" t="s">
        <v>54</v>
      </c>
      <c r="E1760" s="21" t="s">
        <v>36</v>
      </c>
      <c r="F1760" s="16">
        <v>1</v>
      </c>
      <c r="G1760" s="17"/>
      <c r="H1760" s="17">
        <f>+ROUND(F1760*G1760,2)</f>
        <v>0</v>
      </c>
      <c r="I1760" s="18" t="s">
        <v>48</v>
      </c>
      <c r="J1760" s="19" t="s">
        <v>37</v>
      </c>
      <c r="K1760" s="19">
        <v>37373</v>
      </c>
    </row>
    <row r="1761" spans="1:11" x14ac:dyDescent="0.25">
      <c r="A1761" s="20" t="s">
        <v>23</v>
      </c>
      <c r="B1761" s="21" t="s">
        <v>55</v>
      </c>
      <c r="C1761" s="20" t="s">
        <v>890</v>
      </c>
      <c r="D1761" s="21" t="s">
        <v>891</v>
      </c>
      <c r="E1761" s="21" t="s">
        <v>36</v>
      </c>
      <c r="F1761" s="16">
        <v>1</v>
      </c>
      <c r="G1761" s="17"/>
      <c r="H1761" s="17">
        <f>+ROUND(F1761*G1761,2)</f>
        <v>0</v>
      </c>
      <c r="I1761" s="18" t="s">
        <v>58</v>
      </c>
      <c r="J1761" s="19" t="s">
        <v>37</v>
      </c>
      <c r="K1761" s="19">
        <v>95335</v>
      </c>
    </row>
    <row r="1762" spans="1:11" x14ac:dyDescent="0.25">
      <c r="A1762" s="20" t="s">
        <v>23</v>
      </c>
      <c r="B1762" s="21"/>
      <c r="C1762" s="20"/>
      <c r="D1762" s="21" t="s">
        <v>29</v>
      </c>
      <c r="E1762" s="21" t="s">
        <v>30</v>
      </c>
      <c r="F1762" s="16">
        <f>$H$8</f>
        <v>111.86</v>
      </c>
      <c r="G1762" s="17"/>
      <c r="H1762" s="17">
        <f>ROUND(F1762*G1762/100,2)</f>
        <v>0</v>
      </c>
      <c r="I1762" s="18"/>
      <c r="J1762" s="19"/>
      <c r="K1762" s="19"/>
    </row>
    <row r="1763" spans="1:11" x14ac:dyDescent="0.25">
      <c r="A1763" s="20" t="s">
        <v>23</v>
      </c>
      <c r="B1763" s="21"/>
      <c r="C1763" s="20"/>
      <c r="D1763" s="21" t="s">
        <v>31</v>
      </c>
      <c r="E1763" s="21" t="s">
        <v>32</v>
      </c>
      <c r="F1763" s="16"/>
      <c r="G1763" s="17"/>
      <c r="H1763" s="17">
        <f>SUMIF(Recodificada1!$H$1754:$H$1761,"&gt;0",Recodificada1!$H$1754:$H$1761)+$H$1762</f>
        <v>0</v>
      </c>
      <c r="I1763" s="18"/>
      <c r="J1763" s="19"/>
      <c r="K1763" s="19"/>
    </row>
    <row r="1764" spans="1:11" x14ac:dyDescent="0.25">
      <c r="A1764" s="20" t="s">
        <v>23</v>
      </c>
      <c r="B1764" s="21"/>
      <c r="C1764" s="20"/>
      <c r="D1764" s="21" t="s">
        <v>6</v>
      </c>
      <c r="E1764" s="21" t="s">
        <v>30</v>
      </c>
      <c r="F1764" s="16">
        <f>$F$8</f>
        <v>24.18</v>
      </c>
      <c r="G1764" s="17"/>
      <c r="H1764" s="17">
        <f>+ROUND(H1763*F1764/100,2)</f>
        <v>0</v>
      </c>
      <c r="I1764" s="18"/>
      <c r="J1764" s="19"/>
      <c r="K1764" s="19"/>
    </row>
    <row r="1765" spans="1:11" x14ac:dyDescent="0.25">
      <c r="A1765" s="20" t="s">
        <v>23</v>
      </c>
      <c r="B1765" s="21"/>
      <c r="C1765" s="20"/>
      <c r="D1765" s="21" t="s">
        <v>33</v>
      </c>
      <c r="E1765" s="21" t="s">
        <v>32</v>
      </c>
      <c r="F1765" s="16"/>
      <c r="G1765" s="17"/>
      <c r="H1765" s="17">
        <f>+H1763+H1764</f>
        <v>0</v>
      </c>
      <c r="I1765" s="18"/>
      <c r="J1765" s="19"/>
      <c r="K1765" s="19"/>
    </row>
    <row r="1766" spans="1:11" x14ac:dyDescent="0.25">
      <c r="A1766" s="6" t="s">
        <v>892</v>
      </c>
      <c r="B1766" s="7" t="s">
        <v>891</v>
      </c>
      <c r="C1766" s="6"/>
      <c r="D1766" s="7"/>
      <c r="E1766" s="7" t="s">
        <v>36</v>
      </c>
      <c r="F1766" s="16" t="s">
        <v>20</v>
      </c>
      <c r="G1766" s="17"/>
      <c r="H1766" s="17"/>
      <c r="I1766" s="18" t="s">
        <v>21</v>
      </c>
      <c r="J1766" s="19" t="s">
        <v>37</v>
      </c>
      <c r="K1766" s="19">
        <v>95335</v>
      </c>
    </row>
    <row r="1767" spans="1:11" x14ac:dyDescent="0.25">
      <c r="A1767" s="20" t="s">
        <v>23</v>
      </c>
      <c r="B1767" s="21">
        <v>1</v>
      </c>
      <c r="C1767" s="20" t="s">
        <v>884</v>
      </c>
      <c r="D1767" s="21" t="s">
        <v>885</v>
      </c>
      <c r="E1767" s="21" t="s">
        <v>36</v>
      </c>
      <c r="F1767" s="16">
        <v>1.46E-2</v>
      </c>
      <c r="G1767" s="17"/>
      <c r="H1767" s="17">
        <f>+ROUND(F1767*G1767,2)</f>
        <v>0</v>
      </c>
      <c r="I1767" s="18" t="s">
        <v>40</v>
      </c>
      <c r="J1767" s="19" t="s">
        <v>37</v>
      </c>
      <c r="K1767" s="19">
        <v>2696</v>
      </c>
    </row>
    <row r="1768" spans="1:11" x14ac:dyDescent="0.25">
      <c r="A1768" s="20" t="s">
        <v>23</v>
      </c>
      <c r="B1768" s="21"/>
      <c r="C1768" s="20"/>
      <c r="D1768" s="21" t="s">
        <v>29</v>
      </c>
      <c r="E1768" s="21" t="s">
        <v>30</v>
      </c>
      <c r="F1768" s="16">
        <f>$H$8</f>
        <v>111.86</v>
      </c>
      <c r="G1768" s="17"/>
      <c r="H1768" s="17">
        <f>ROUND(F1768*G1768/100,2)</f>
        <v>0</v>
      </c>
      <c r="I1768" s="18"/>
      <c r="J1768" s="19"/>
      <c r="K1768" s="19"/>
    </row>
    <row r="1769" spans="1:11" x14ac:dyDescent="0.25">
      <c r="A1769" s="20" t="s">
        <v>23</v>
      </c>
      <c r="B1769" s="21"/>
      <c r="C1769" s="20"/>
      <c r="D1769" s="21" t="s">
        <v>31</v>
      </c>
      <c r="E1769" s="21" t="s">
        <v>32</v>
      </c>
      <c r="F1769" s="16"/>
      <c r="G1769" s="17"/>
      <c r="H1769" s="17">
        <f>SUMIF(Recodificada1!$H$1767:$H$1767,"&gt;0",Recodificada1!$H$1767:$H$1767)+$H$1768</f>
        <v>0</v>
      </c>
      <c r="I1769" s="18"/>
      <c r="J1769" s="19"/>
      <c r="K1769" s="19"/>
    </row>
    <row r="1770" spans="1:11" x14ac:dyDescent="0.25">
      <c r="A1770" s="20" t="s">
        <v>23</v>
      </c>
      <c r="B1770" s="21"/>
      <c r="C1770" s="20"/>
      <c r="D1770" s="21" t="s">
        <v>6</v>
      </c>
      <c r="E1770" s="21" t="s">
        <v>30</v>
      </c>
      <c r="F1770" s="16">
        <f>$F$8</f>
        <v>24.18</v>
      </c>
      <c r="G1770" s="17"/>
      <c r="H1770" s="17">
        <f>+ROUND(H1769*F1770/100,2)</f>
        <v>0</v>
      </c>
      <c r="I1770" s="18"/>
      <c r="J1770" s="19"/>
      <c r="K1770" s="19"/>
    </row>
    <row r="1771" spans="1:11" x14ac:dyDescent="0.25">
      <c r="A1771" s="20" t="s">
        <v>23</v>
      </c>
      <c r="B1771" s="21"/>
      <c r="C1771" s="20"/>
      <c r="D1771" s="21" t="s">
        <v>33</v>
      </c>
      <c r="E1771" s="21" t="s">
        <v>32</v>
      </c>
      <c r="F1771" s="16"/>
      <c r="G1771" s="17"/>
      <c r="H1771" s="17">
        <f>+H1769+H1770</f>
        <v>0</v>
      </c>
      <c r="I1771" s="18"/>
      <c r="J1771" s="19"/>
      <c r="K1771" s="19"/>
    </row>
    <row r="1772" spans="1:11" x14ac:dyDescent="0.25">
      <c r="A1772" s="6" t="s">
        <v>893</v>
      </c>
      <c r="B1772" s="7" t="s">
        <v>894</v>
      </c>
      <c r="C1772" s="6"/>
      <c r="D1772" s="7"/>
      <c r="E1772" s="7" t="s">
        <v>36</v>
      </c>
      <c r="F1772" s="16" t="s">
        <v>20</v>
      </c>
      <c r="G1772" s="17"/>
      <c r="H1772" s="17"/>
      <c r="I1772" s="18" t="s">
        <v>21</v>
      </c>
      <c r="J1772" s="19" t="s">
        <v>37</v>
      </c>
      <c r="K1772" s="19">
        <v>88277</v>
      </c>
    </row>
    <row r="1773" spans="1:11" x14ac:dyDescent="0.25">
      <c r="A1773" s="20" t="s">
        <v>23</v>
      </c>
      <c r="B1773" s="21">
        <v>1</v>
      </c>
      <c r="C1773" s="20" t="s">
        <v>895</v>
      </c>
      <c r="D1773" s="21" t="s">
        <v>896</v>
      </c>
      <c r="E1773" s="21" t="s">
        <v>36</v>
      </c>
      <c r="F1773" s="16">
        <v>1</v>
      </c>
      <c r="G1773" s="17"/>
      <c r="H1773" s="17">
        <f>+ROUND(F1773*G1773,2)</f>
        <v>0</v>
      </c>
      <c r="I1773" s="18" t="s">
        <v>40</v>
      </c>
      <c r="J1773" s="19" t="s">
        <v>37</v>
      </c>
      <c r="K1773" s="19">
        <v>2701</v>
      </c>
    </row>
    <row r="1774" spans="1:11" x14ac:dyDescent="0.25">
      <c r="A1774" s="20" t="s">
        <v>23</v>
      </c>
      <c r="B1774" s="21">
        <v>5</v>
      </c>
      <c r="C1774" s="20" t="s">
        <v>187</v>
      </c>
      <c r="D1774" s="21" t="s">
        <v>188</v>
      </c>
      <c r="E1774" s="21" t="s">
        <v>36</v>
      </c>
      <c r="F1774" s="16">
        <v>1</v>
      </c>
      <c r="G1774" s="17"/>
      <c r="H1774" s="17">
        <f>+ROUND(F1774*G1774,2)</f>
        <v>0</v>
      </c>
      <c r="I1774" s="18" t="s">
        <v>43</v>
      </c>
      <c r="J1774" s="19" t="s">
        <v>37</v>
      </c>
      <c r="K1774" s="19">
        <v>43464</v>
      </c>
    </row>
    <row r="1775" spans="1:11" x14ac:dyDescent="0.25">
      <c r="A1775" s="20" t="s">
        <v>23</v>
      </c>
      <c r="B1775" s="21">
        <v>5</v>
      </c>
      <c r="C1775" s="20" t="s">
        <v>189</v>
      </c>
      <c r="D1775" s="21" t="s">
        <v>190</v>
      </c>
      <c r="E1775" s="21" t="s">
        <v>36</v>
      </c>
      <c r="F1775" s="16">
        <v>1</v>
      </c>
      <c r="G1775" s="17"/>
      <c r="H1775" s="17">
        <f>+ROUND(F1775*G1775,2)</f>
        <v>0</v>
      </c>
      <c r="I1775" s="18" t="s">
        <v>43</v>
      </c>
      <c r="J1775" s="19" t="s">
        <v>37</v>
      </c>
      <c r="K1775" s="19">
        <v>43488</v>
      </c>
    </row>
    <row r="1776" spans="1:11" x14ac:dyDescent="0.25">
      <c r="A1776" s="20" t="s">
        <v>23</v>
      </c>
      <c r="B1776" s="21">
        <v>4</v>
      </c>
      <c r="C1776" s="20" t="s">
        <v>46</v>
      </c>
      <c r="D1776" s="21" t="s">
        <v>47</v>
      </c>
      <c r="E1776" s="21" t="s">
        <v>36</v>
      </c>
      <c r="F1776" s="16">
        <v>1</v>
      </c>
      <c r="G1776" s="17"/>
      <c r="H1776" s="17">
        <f>+ROUND(F1776*G1776,2)</f>
        <v>0</v>
      </c>
      <c r="I1776" s="18" t="s">
        <v>48</v>
      </c>
      <c r="J1776" s="19" t="s">
        <v>37</v>
      </c>
      <c r="K1776" s="19">
        <v>37370</v>
      </c>
    </row>
    <row r="1777" spans="1:11" x14ac:dyDescent="0.25">
      <c r="A1777" s="20" t="s">
        <v>23</v>
      </c>
      <c r="B1777" s="21">
        <v>4</v>
      </c>
      <c r="C1777" s="20" t="s">
        <v>49</v>
      </c>
      <c r="D1777" s="21" t="s">
        <v>50</v>
      </c>
      <c r="E1777" s="21" t="s">
        <v>36</v>
      </c>
      <c r="F1777" s="16">
        <v>1</v>
      </c>
      <c r="G1777" s="17"/>
      <c r="H1777" s="17">
        <f>+ROUND(F1777*G1777,2)</f>
        <v>0</v>
      </c>
      <c r="I1777" s="18" t="s">
        <v>48</v>
      </c>
      <c r="J1777" s="19" t="s">
        <v>37</v>
      </c>
      <c r="K1777" s="19">
        <v>37371</v>
      </c>
    </row>
    <row r="1778" spans="1:11" x14ac:dyDescent="0.25">
      <c r="A1778" s="20" t="s">
        <v>23</v>
      </c>
      <c r="B1778" s="21">
        <v>4</v>
      </c>
      <c r="C1778" s="20" t="s">
        <v>51</v>
      </c>
      <c r="D1778" s="21" t="s">
        <v>52</v>
      </c>
      <c r="E1778" s="21" t="s">
        <v>36</v>
      </c>
      <c r="F1778" s="16">
        <v>1</v>
      </c>
      <c r="G1778" s="17"/>
      <c r="H1778" s="17">
        <f>+ROUND(F1778*G1778,2)</f>
        <v>0</v>
      </c>
      <c r="I1778" s="18" t="s">
        <v>48</v>
      </c>
      <c r="J1778" s="19" t="s">
        <v>37</v>
      </c>
      <c r="K1778" s="19">
        <v>37372</v>
      </c>
    </row>
    <row r="1779" spans="1:11" x14ac:dyDescent="0.25">
      <c r="A1779" s="20" t="s">
        <v>23</v>
      </c>
      <c r="B1779" s="21">
        <v>4</v>
      </c>
      <c r="C1779" s="20" t="s">
        <v>53</v>
      </c>
      <c r="D1779" s="21" t="s">
        <v>54</v>
      </c>
      <c r="E1779" s="21" t="s">
        <v>36</v>
      </c>
      <c r="F1779" s="16">
        <v>1</v>
      </c>
      <c r="G1779" s="17"/>
      <c r="H1779" s="17">
        <f>+ROUND(F1779*G1779,2)</f>
        <v>0</v>
      </c>
      <c r="I1779" s="18" t="s">
        <v>48</v>
      </c>
      <c r="J1779" s="19" t="s">
        <v>37</v>
      </c>
      <c r="K1779" s="19">
        <v>37373</v>
      </c>
    </row>
    <row r="1780" spans="1:11" x14ac:dyDescent="0.25">
      <c r="A1780" s="20" t="s">
        <v>23</v>
      </c>
      <c r="B1780" s="21" t="s">
        <v>55</v>
      </c>
      <c r="C1780" s="20" t="s">
        <v>897</v>
      </c>
      <c r="D1780" s="21" t="s">
        <v>898</v>
      </c>
      <c r="E1780" s="21" t="s">
        <v>36</v>
      </c>
      <c r="F1780" s="16">
        <v>1</v>
      </c>
      <c r="G1780" s="17"/>
      <c r="H1780" s="17">
        <f>+ROUND(F1780*G1780,2)</f>
        <v>0</v>
      </c>
      <c r="I1780" s="18" t="s">
        <v>58</v>
      </c>
      <c r="J1780" s="19" t="s">
        <v>37</v>
      </c>
      <c r="K1780" s="19">
        <v>95343</v>
      </c>
    </row>
    <row r="1781" spans="1:11" x14ac:dyDescent="0.25">
      <c r="A1781" s="20" t="s">
        <v>23</v>
      </c>
      <c r="B1781" s="21"/>
      <c r="C1781" s="20"/>
      <c r="D1781" s="21" t="s">
        <v>29</v>
      </c>
      <c r="E1781" s="21" t="s">
        <v>30</v>
      </c>
      <c r="F1781" s="16">
        <f>$H$8</f>
        <v>111.86</v>
      </c>
      <c r="G1781" s="17"/>
      <c r="H1781" s="17">
        <f>ROUND(F1781*G1781/100,2)</f>
        <v>0</v>
      </c>
      <c r="I1781" s="18"/>
      <c r="J1781" s="19"/>
      <c r="K1781" s="19"/>
    </row>
    <row r="1782" spans="1:11" x14ac:dyDescent="0.25">
      <c r="A1782" s="20" t="s">
        <v>23</v>
      </c>
      <c r="B1782" s="21"/>
      <c r="C1782" s="20"/>
      <c r="D1782" s="21" t="s">
        <v>31</v>
      </c>
      <c r="E1782" s="21" t="s">
        <v>32</v>
      </c>
      <c r="F1782" s="16"/>
      <c r="G1782" s="17"/>
      <c r="H1782" s="17">
        <f>SUMIF(Recodificada1!$H$1773:$H$1780,"&gt;0",Recodificada1!$H$1773:$H$1780)+$H$1781</f>
        <v>0</v>
      </c>
      <c r="I1782" s="18"/>
      <c r="J1782" s="19"/>
      <c r="K1782" s="19"/>
    </row>
    <row r="1783" spans="1:11" x14ac:dyDescent="0.25">
      <c r="A1783" s="20" t="s">
        <v>23</v>
      </c>
      <c r="B1783" s="21"/>
      <c r="C1783" s="20"/>
      <c r="D1783" s="21" t="s">
        <v>6</v>
      </c>
      <c r="E1783" s="21" t="s">
        <v>30</v>
      </c>
      <c r="F1783" s="16">
        <f>$F$8</f>
        <v>24.18</v>
      </c>
      <c r="G1783" s="17"/>
      <c r="H1783" s="17">
        <f>+ROUND(H1782*F1783/100,2)</f>
        <v>0</v>
      </c>
      <c r="I1783" s="18"/>
      <c r="J1783" s="19"/>
      <c r="K1783" s="19"/>
    </row>
    <row r="1784" spans="1:11" x14ac:dyDescent="0.25">
      <c r="A1784" s="20" t="s">
        <v>23</v>
      </c>
      <c r="B1784" s="21"/>
      <c r="C1784" s="20"/>
      <c r="D1784" s="21" t="s">
        <v>33</v>
      </c>
      <c r="E1784" s="21" t="s">
        <v>32</v>
      </c>
      <c r="F1784" s="16"/>
      <c r="G1784" s="17"/>
      <c r="H1784" s="17">
        <f>+H1782+H1783</f>
        <v>0</v>
      </c>
      <c r="I1784" s="18"/>
      <c r="J1784" s="19"/>
      <c r="K1784" s="19"/>
    </row>
    <row r="1785" spans="1:11" x14ac:dyDescent="0.25">
      <c r="A1785" s="6" t="s">
        <v>899</v>
      </c>
      <c r="B1785" s="7" t="s">
        <v>898</v>
      </c>
      <c r="C1785" s="6"/>
      <c r="D1785" s="7"/>
      <c r="E1785" s="7" t="s">
        <v>36</v>
      </c>
      <c r="F1785" s="16" t="s">
        <v>20</v>
      </c>
      <c r="G1785" s="17"/>
      <c r="H1785" s="17"/>
      <c r="I1785" s="18" t="s">
        <v>21</v>
      </c>
      <c r="J1785" s="19" t="s">
        <v>37</v>
      </c>
      <c r="K1785" s="19">
        <v>95343</v>
      </c>
    </row>
    <row r="1786" spans="1:11" x14ac:dyDescent="0.25">
      <c r="A1786" s="20" t="s">
        <v>23</v>
      </c>
      <c r="B1786" s="21">
        <v>1</v>
      </c>
      <c r="C1786" s="20" t="s">
        <v>895</v>
      </c>
      <c r="D1786" s="21" t="s">
        <v>896</v>
      </c>
      <c r="E1786" s="21" t="s">
        <v>36</v>
      </c>
      <c r="F1786" s="16">
        <v>1.2E-2</v>
      </c>
      <c r="G1786" s="17"/>
      <c r="H1786" s="17">
        <f>+ROUND(F1786*G1786,2)</f>
        <v>0</v>
      </c>
      <c r="I1786" s="18" t="s">
        <v>40</v>
      </c>
      <c r="J1786" s="19" t="s">
        <v>37</v>
      </c>
      <c r="K1786" s="19">
        <v>2701</v>
      </c>
    </row>
    <row r="1787" spans="1:11" x14ac:dyDescent="0.25">
      <c r="A1787" s="20" t="s">
        <v>23</v>
      </c>
      <c r="B1787" s="21"/>
      <c r="C1787" s="20"/>
      <c r="D1787" s="21" t="s">
        <v>29</v>
      </c>
      <c r="E1787" s="21" t="s">
        <v>30</v>
      </c>
      <c r="F1787" s="16">
        <f>$H$8</f>
        <v>111.86</v>
      </c>
      <c r="G1787" s="17"/>
      <c r="H1787" s="17">
        <f>ROUND(F1787*G1787/100,2)</f>
        <v>0</v>
      </c>
      <c r="I1787" s="18"/>
      <c r="J1787" s="19"/>
      <c r="K1787" s="19"/>
    </row>
    <row r="1788" spans="1:11" x14ac:dyDescent="0.25">
      <c r="A1788" s="20" t="s">
        <v>23</v>
      </c>
      <c r="B1788" s="21"/>
      <c r="C1788" s="20"/>
      <c r="D1788" s="21" t="s">
        <v>31</v>
      </c>
      <c r="E1788" s="21" t="s">
        <v>32</v>
      </c>
      <c r="F1788" s="16"/>
      <c r="G1788" s="17"/>
      <c r="H1788" s="17">
        <f>SUMIF(Recodificada1!$H$1786:$H$1786,"&gt;0",Recodificada1!$H$1786:$H$1786)+$H$1787</f>
        <v>0</v>
      </c>
      <c r="I1788" s="18"/>
      <c r="J1788" s="19"/>
      <c r="K1788" s="19"/>
    </row>
    <row r="1789" spans="1:11" x14ac:dyDescent="0.25">
      <c r="A1789" s="20" t="s">
        <v>23</v>
      </c>
      <c r="B1789" s="21"/>
      <c r="C1789" s="20"/>
      <c r="D1789" s="21" t="s">
        <v>6</v>
      </c>
      <c r="E1789" s="21" t="s">
        <v>30</v>
      </c>
      <c r="F1789" s="16">
        <f>$F$8</f>
        <v>24.18</v>
      </c>
      <c r="G1789" s="17"/>
      <c r="H1789" s="17">
        <f>+ROUND(H1788*F1789/100,2)</f>
        <v>0</v>
      </c>
      <c r="I1789" s="18"/>
      <c r="J1789" s="19"/>
      <c r="K1789" s="19"/>
    </row>
    <row r="1790" spans="1:11" x14ac:dyDescent="0.25">
      <c r="A1790" s="20" t="s">
        <v>23</v>
      </c>
      <c r="B1790" s="21"/>
      <c r="C1790" s="20"/>
      <c r="D1790" s="21" t="s">
        <v>33</v>
      </c>
      <c r="E1790" s="21" t="s">
        <v>32</v>
      </c>
      <c r="F1790" s="16"/>
      <c r="G1790" s="17"/>
      <c r="H1790" s="17">
        <f>+H1788+H1789</f>
        <v>0</v>
      </c>
      <c r="I1790" s="18"/>
      <c r="J1790" s="19"/>
      <c r="K1790" s="19"/>
    </row>
    <row r="1791" spans="1:11" x14ac:dyDescent="0.25">
      <c r="A1791" s="6" t="s">
        <v>900</v>
      </c>
      <c r="B1791" s="7" t="s">
        <v>901</v>
      </c>
      <c r="C1791" s="6"/>
      <c r="D1791" s="7"/>
      <c r="E1791" s="7" t="s">
        <v>26</v>
      </c>
      <c r="F1791" s="16" t="s">
        <v>20</v>
      </c>
      <c r="G1791" s="17"/>
      <c r="H1791" s="17"/>
      <c r="I1791" s="18" t="s">
        <v>21</v>
      </c>
      <c r="J1791" s="19" t="s">
        <v>37</v>
      </c>
      <c r="K1791" s="19">
        <v>95139</v>
      </c>
    </row>
    <row r="1792" spans="1:11" x14ac:dyDescent="0.25">
      <c r="A1792" s="20" t="s">
        <v>23</v>
      </c>
      <c r="B1792" s="21" t="s">
        <v>55</v>
      </c>
      <c r="C1792" s="20" t="s">
        <v>902</v>
      </c>
      <c r="D1792" s="21" t="s">
        <v>903</v>
      </c>
      <c r="E1792" s="21" t="s">
        <v>36</v>
      </c>
      <c r="F1792" s="16">
        <v>1</v>
      </c>
      <c r="G1792" s="17"/>
      <c r="H1792" s="17">
        <f>+ROUND(F1792*G1792,2)</f>
        <v>0</v>
      </c>
      <c r="I1792" s="18" t="s">
        <v>58</v>
      </c>
      <c r="J1792" s="19" t="s">
        <v>37</v>
      </c>
      <c r="K1792" s="19">
        <v>95136</v>
      </c>
    </row>
    <row r="1793" spans="1:11" x14ac:dyDescent="0.25">
      <c r="A1793" s="20" t="s">
        <v>23</v>
      </c>
      <c r="B1793" s="21" t="s">
        <v>55</v>
      </c>
      <c r="C1793" s="20" t="s">
        <v>904</v>
      </c>
      <c r="D1793" s="21" t="s">
        <v>905</v>
      </c>
      <c r="E1793" s="21" t="s">
        <v>36</v>
      </c>
      <c r="F1793" s="16">
        <v>1</v>
      </c>
      <c r="G1793" s="17"/>
      <c r="H1793" s="17">
        <f>+ROUND(F1793*G1793,2)</f>
        <v>0</v>
      </c>
      <c r="I1793" s="18" t="s">
        <v>58</v>
      </c>
      <c r="J1793" s="19" t="s">
        <v>37</v>
      </c>
      <c r="K1793" s="19">
        <v>95137</v>
      </c>
    </row>
    <row r="1794" spans="1:11" x14ac:dyDescent="0.25">
      <c r="A1794" s="20" t="s">
        <v>23</v>
      </c>
      <c r="B1794" s="21" t="s">
        <v>55</v>
      </c>
      <c r="C1794" s="20" t="s">
        <v>906</v>
      </c>
      <c r="D1794" s="21" t="s">
        <v>907</v>
      </c>
      <c r="E1794" s="21" t="s">
        <v>36</v>
      </c>
      <c r="F1794" s="16">
        <v>1</v>
      </c>
      <c r="G1794" s="17"/>
      <c r="H1794" s="17">
        <f>+ROUND(F1794*G1794,2)</f>
        <v>0</v>
      </c>
      <c r="I1794" s="18" t="s">
        <v>58</v>
      </c>
      <c r="J1794" s="19" t="s">
        <v>37</v>
      </c>
      <c r="K1794" s="19">
        <v>95138</v>
      </c>
    </row>
    <row r="1795" spans="1:11" x14ac:dyDescent="0.25">
      <c r="A1795" s="20" t="s">
        <v>23</v>
      </c>
      <c r="B1795" s="21"/>
      <c r="C1795" s="20"/>
      <c r="D1795" s="21" t="s">
        <v>29</v>
      </c>
      <c r="E1795" s="21" t="s">
        <v>30</v>
      </c>
      <c r="F1795" s="16">
        <f>$H$8</f>
        <v>111.86</v>
      </c>
      <c r="G1795" s="17"/>
      <c r="H1795" s="17">
        <f>ROUND(F1795*G1795/100,2)</f>
        <v>0</v>
      </c>
      <c r="I1795" s="18"/>
      <c r="J1795" s="19"/>
      <c r="K1795" s="19"/>
    </row>
    <row r="1796" spans="1:11" x14ac:dyDescent="0.25">
      <c r="A1796" s="20" t="s">
        <v>23</v>
      </c>
      <c r="B1796" s="21"/>
      <c r="C1796" s="20"/>
      <c r="D1796" s="21" t="s">
        <v>31</v>
      </c>
      <c r="E1796" s="21" t="s">
        <v>32</v>
      </c>
      <c r="F1796" s="16"/>
      <c r="G1796" s="17"/>
      <c r="H1796" s="17">
        <f>SUMIF(Recodificada1!$H$1792:$H$1794,"&gt;0",Recodificada1!$H$1792:$H$1794)+$H$1795</f>
        <v>0</v>
      </c>
      <c r="I1796" s="18"/>
      <c r="J1796" s="19"/>
      <c r="K1796" s="19"/>
    </row>
    <row r="1797" spans="1:11" x14ac:dyDescent="0.25">
      <c r="A1797" s="20" t="s">
        <v>23</v>
      </c>
      <c r="B1797" s="21"/>
      <c r="C1797" s="20"/>
      <c r="D1797" s="21" t="s">
        <v>6</v>
      </c>
      <c r="E1797" s="21" t="s">
        <v>30</v>
      </c>
      <c r="F1797" s="16">
        <f>$F$8</f>
        <v>24.18</v>
      </c>
      <c r="G1797" s="17"/>
      <c r="H1797" s="17">
        <f>+ROUND(H1796*F1797/100,2)</f>
        <v>0</v>
      </c>
      <c r="I1797" s="18"/>
      <c r="J1797" s="19"/>
      <c r="K1797" s="19"/>
    </row>
    <row r="1798" spans="1:11" x14ac:dyDescent="0.25">
      <c r="A1798" s="20" t="s">
        <v>23</v>
      </c>
      <c r="B1798" s="21"/>
      <c r="C1798" s="20"/>
      <c r="D1798" s="21" t="s">
        <v>33</v>
      </c>
      <c r="E1798" s="21" t="s">
        <v>32</v>
      </c>
      <c r="F1798" s="16"/>
      <c r="G1798" s="17"/>
      <c r="H1798" s="17">
        <f>+H1796+H1797</f>
        <v>0</v>
      </c>
      <c r="I1798" s="18"/>
      <c r="J1798" s="19"/>
      <c r="K1798" s="19"/>
    </row>
    <row r="1799" spans="1:11" x14ac:dyDescent="0.25">
      <c r="A1799" s="6" t="s">
        <v>908</v>
      </c>
      <c r="B1799" s="7" t="s">
        <v>903</v>
      </c>
      <c r="C1799" s="6"/>
      <c r="D1799" s="7"/>
      <c r="E1799" s="7" t="s">
        <v>36</v>
      </c>
      <c r="F1799" s="16" t="s">
        <v>20</v>
      </c>
      <c r="G1799" s="17"/>
      <c r="H1799" s="17"/>
      <c r="I1799" s="18" t="s">
        <v>21</v>
      </c>
      <c r="J1799" s="19" t="s">
        <v>37</v>
      </c>
      <c r="K1799" s="19">
        <v>95136</v>
      </c>
    </row>
    <row r="1800" spans="1:11" x14ac:dyDescent="0.25">
      <c r="A1800" s="20" t="s">
        <v>23</v>
      </c>
      <c r="B1800" s="21">
        <v>3</v>
      </c>
      <c r="C1800" s="20" t="s">
        <v>909</v>
      </c>
      <c r="D1800" s="21" t="s">
        <v>910</v>
      </c>
      <c r="E1800" s="21" t="s">
        <v>197</v>
      </c>
      <c r="F1800" s="16">
        <v>3.1999999999999999E-5</v>
      </c>
      <c r="G1800" s="17"/>
      <c r="H1800" s="17">
        <f>+ROUND(F1800*G1800,2)</f>
        <v>0</v>
      </c>
      <c r="I1800" s="18" t="s">
        <v>27</v>
      </c>
      <c r="J1800" s="19" t="s">
        <v>37</v>
      </c>
      <c r="K1800" s="19">
        <v>10742</v>
      </c>
    </row>
    <row r="1801" spans="1:11" x14ac:dyDescent="0.25">
      <c r="A1801" s="20" t="s">
        <v>23</v>
      </c>
      <c r="B1801" s="21"/>
      <c r="C1801" s="20"/>
      <c r="D1801" s="21" t="s">
        <v>29</v>
      </c>
      <c r="E1801" s="21" t="s">
        <v>30</v>
      </c>
      <c r="F1801" s="16">
        <f>$H$8</f>
        <v>111.86</v>
      </c>
      <c r="G1801" s="17"/>
      <c r="H1801" s="17">
        <f>ROUND(F1801*G1801/100,2)</f>
        <v>0</v>
      </c>
      <c r="I1801" s="18"/>
      <c r="J1801" s="19"/>
      <c r="K1801" s="19"/>
    </row>
    <row r="1802" spans="1:11" x14ac:dyDescent="0.25">
      <c r="A1802" s="20" t="s">
        <v>23</v>
      </c>
      <c r="B1802" s="21"/>
      <c r="C1802" s="20"/>
      <c r="D1802" s="21" t="s">
        <v>31</v>
      </c>
      <c r="E1802" s="21" t="s">
        <v>32</v>
      </c>
      <c r="F1802" s="16"/>
      <c r="G1802" s="17"/>
      <c r="H1802" s="17">
        <f>SUMIF(Recodificada1!$H$1800,"&gt;0",Recodificada1!$H$1800)+$H$1801</f>
        <v>0</v>
      </c>
      <c r="I1802" s="18"/>
      <c r="J1802" s="19"/>
      <c r="K1802" s="19"/>
    </row>
    <row r="1803" spans="1:11" x14ac:dyDescent="0.25">
      <c r="A1803" s="20" t="s">
        <v>23</v>
      </c>
      <c r="B1803" s="21"/>
      <c r="C1803" s="20"/>
      <c r="D1803" s="21" t="s">
        <v>6</v>
      </c>
      <c r="E1803" s="21" t="s">
        <v>30</v>
      </c>
      <c r="F1803" s="16">
        <f>$F$8</f>
        <v>24.18</v>
      </c>
      <c r="G1803" s="17"/>
      <c r="H1803" s="17">
        <f>+ROUND(H1802*F1803/100,2)</f>
        <v>0</v>
      </c>
      <c r="I1803" s="18"/>
      <c r="J1803" s="19"/>
      <c r="K1803" s="19"/>
    </row>
    <row r="1804" spans="1:11" x14ac:dyDescent="0.25">
      <c r="A1804" s="20" t="s">
        <v>23</v>
      </c>
      <c r="B1804" s="21"/>
      <c r="C1804" s="20"/>
      <c r="D1804" s="21" t="s">
        <v>33</v>
      </c>
      <c r="E1804" s="21" t="s">
        <v>32</v>
      </c>
      <c r="F1804" s="16"/>
      <c r="G1804" s="17"/>
      <c r="H1804" s="17">
        <f>+H1802+H1803</f>
        <v>0</v>
      </c>
      <c r="I1804" s="18"/>
      <c r="J1804" s="19"/>
      <c r="K1804" s="19"/>
    </row>
    <row r="1805" spans="1:11" x14ac:dyDescent="0.25">
      <c r="A1805" s="6" t="s">
        <v>911</v>
      </c>
      <c r="B1805" s="7" t="s">
        <v>905</v>
      </c>
      <c r="C1805" s="6"/>
      <c r="D1805" s="7"/>
      <c r="E1805" s="7" t="s">
        <v>36</v>
      </c>
      <c r="F1805" s="16" t="s">
        <v>20</v>
      </c>
      <c r="G1805" s="17"/>
      <c r="H1805" s="17"/>
      <c r="I1805" s="18" t="s">
        <v>21</v>
      </c>
      <c r="J1805" s="19" t="s">
        <v>37</v>
      </c>
      <c r="K1805" s="19">
        <v>95137</v>
      </c>
    </row>
    <row r="1806" spans="1:11" x14ac:dyDescent="0.25">
      <c r="A1806" s="20" t="s">
        <v>23</v>
      </c>
      <c r="B1806" s="21">
        <v>3</v>
      </c>
      <c r="C1806" s="20" t="s">
        <v>909</v>
      </c>
      <c r="D1806" s="21" t="s">
        <v>910</v>
      </c>
      <c r="E1806" s="21" t="s">
        <v>197</v>
      </c>
      <c r="F1806" s="16">
        <v>6.9E-6</v>
      </c>
      <c r="G1806" s="17"/>
      <c r="H1806" s="17">
        <f>+ROUND(F1806*G1806,2)</f>
        <v>0</v>
      </c>
      <c r="I1806" s="18" t="s">
        <v>27</v>
      </c>
      <c r="J1806" s="19" t="s">
        <v>37</v>
      </c>
      <c r="K1806" s="19">
        <v>10742</v>
      </c>
    </row>
    <row r="1807" spans="1:11" x14ac:dyDescent="0.25">
      <c r="A1807" s="20" t="s">
        <v>23</v>
      </c>
      <c r="B1807" s="21"/>
      <c r="C1807" s="20"/>
      <c r="D1807" s="21" t="s">
        <v>29</v>
      </c>
      <c r="E1807" s="21" t="s">
        <v>30</v>
      </c>
      <c r="F1807" s="16">
        <f>$H$8</f>
        <v>111.86</v>
      </c>
      <c r="G1807" s="17"/>
      <c r="H1807" s="17">
        <f>ROUND(F1807*G1807/100,2)</f>
        <v>0</v>
      </c>
      <c r="I1807" s="18"/>
      <c r="J1807" s="19"/>
      <c r="K1807" s="19"/>
    </row>
    <row r="1808" spans="1:11" x14ac:dyDescent="0.25">
      <c r="A1808" s="20" t="s">
        <v>23</v>
      </c>
      <c r="B1808" s="21"/>
      <c r="C1808" s="20"/>
      <c r="D1808" s="21" t="s">
        <v>31</v>
      </c>
      <c r="E1808" s="21" t="s">
        <v>32</v>
      </c>
      <c r="F1808" s="16"/>
      <c r="G1808" s="17"/>
      <c r="H1808" s="17">
        <f>SUMIF(Recodificada1!$H$1806,"&gt;0",Recodificada1!$H$1806)+$H$1807</f>
        <v>0</v>
      </c>
      <c r="I1808" s="18"/>
      <c r="J1808" s="19"/>
      <c r="K1808" s="19"/>
    </row>
    <row r="1809" spans="1:11" x14ac:dyDescent="0.25">
      <c r="A1809" s="20" t="s">
        <v>23</v>
      </c>
      <c r="B1809" s="21"/>
      <c r="C1809" s="20"/>
      <c r="D1809" s="21" t="s">
        <v>6</v>
      </c>
      <c r="E1809" s="21" t="s">
        <v>30</v>
      </c>
      <c r="F1809" s="16">
        <f>$F$8</f>
        <v>24.18</v>
      </c>
      <c r="G1809" s="17"/>
      <c r="H1809" s="17">
        <f>+ROUND(H1808*F1809/100,2)</f>
        <v>0</v>
      </c>
      <c r="I1809" s="18"/>
      <c r="J1809" s="19"/>
      <c r="K1809" s="19"/>
    </row>
    <row r="1810" spans="1:11" x14ac:dyDescent="0.25">
      <c r="A1810" s="20" t="s">
        <v>23</v>
      </c>
      <c r="B1810" s="21"/>
      <c r="C1810" s="20"/>
      <c r="D1810" s="21" t="s">
        <v>33</v>
      </c>
      <c r="E1810" s="21" t="s">
        <v>32</v>
      </c>
      <c r="F1810" s="16"/>
      <c r="G1810" s="17"/>
      <c r="H1810" s="17">
        <f>+H1808+H1809</f>
        <v>0</v>
      </c>
      <c r="I1810" s="18"/>
      <c r="J1810" s="19"/>
      <c r="K1810" s="19"/>
    </row>
    <row r="1811" spans="1:11" x14ac:dyDescent="0.25">
      <c r="A1811" s="6" t="s">
        <v>912</v>
      </c>
      <c r="B1811" s="7" t="s">
        <v>907</v>
      </c>
      <c r="C1811" s="6"/>
      <c r="D1811" s="7"/>
      <c r="E1811" s="7" t="s">
        <v>36</v>
      </c>
      <c r="F1811" s="16" t="s">
        <v>20</v>
      </c>
      <c r="G1811" s="17"/>
      <c r="H1811" s="17"/>
      <c r="I1811" s="18" t="s">
        <v>21</v>
      </c>
      <c r="J1811" s="19" t="s">
        <v>37</v>
      </c>
      <c r="K1811" s="19">
        <v>95138</v>
      </c>
    </row>
    <row r="1812" spans="1:11" x14ac:dyDescent="0.25">
      <c r="A1812" s="20" t="s">
        <v>23</v>
      </c>
      <c r="B1812" s="21">
        <v>3</v>
      </c>
      <c r="C1812" s="20" t="s">
        <v>909</v>
      </c>
      <c r="D1812" s="21" t="s">
        <v>910</v>
      </c>
      <c r="E1812" s="21" t="s">
        <v>197</v>
      </c>
      <c r="F1812" s="16">
        <v>2.5000000000000001E-5</v>
      </c>
      <c r="G1812" s="17"/>
      <c r="H1812" s="17">
        <f>+ROUND(F1812*G1812,2)</f>
        <v>0</v>
      </c>
      <c r="I1812" s="18" t="s">
        <v>27</v>
      </c>
      <c r="J1812" s="19" t="s">
        <v>37</v>
      </c>
      <c r="K1812" s="19">
        <v>10742</v>
      </c>
    </row>
    <row r="1813" spans="1:11" x14ac:dyDescent="0.25">
      <c r="A1813" s="20" t="s">
        <v>23</v>
      </c>
      <c r="B1813" s="21"/>
      <c r="C1813" s="20"/>
      <c r="D1813" s="21" t="s">
        <v>29</v>
      </c>
      <c r="E1813" s="21" t="s">
        <v>30</v>
      </c>
      <c r="F1813" s="16">
        <f>$H$8</f>
        <v>111.86</v>
      </c>
      <c r="G1813" s="17"/>
      <c r="H1813" s="17">
        <f>ROUND(F1813*G1813/100,2)</f>
        <v>0</v>
      </c>
      <c r="I1813" s="18"/>
      <c r="J1813" s="19"/>
      <c r="K1813" s="19"/>
    </row>
    <row r="1814" spans="1:11" x14ac:dyDescent="0.25">
      <c r="A1814" s="20" t="s">
        <v>23</v>
      </c>
      <c r="B1814" s="21"/>
      <c r="C1814" s="20"/>
      <c r="D1814" s="21" t="s">
        <v>31</v>
      </c>
      <c r="E1814" s="21" t="s">
        <v>32</v>
      </c>
      <c r="F1814" s="16"/>
      <c r="G1814" s="17"/>
      <c r="H1814" s="17">
        <f>SUMIF(Recodificada1!$H$1812,"&gt;0",Recodificada1!$H$1812)+$H$1813</f>
        <v>0</v>
      </c>
      <c r="I1814" s="18"/>
      <c r="J1814" s="19"/>
      <c r="K1814" s="19"/>
    </row>
    <row r="1815" spans="1:11" x14ac:dyDescent="0.25">
      <c r="A1815" s="20" t="s">
        <v>23</v>
      </c>
      <c r="B1815" s="21"/>
      <c r="C1815" s="20"/>
      <c r="D1815" s="21" t="s">
        <v>6</v>
      </c>
      <c r="E1815" s="21" t="s">
        <v>30</v>
      </c>
      <c r="F1815" s="16">
        <f>$F$8</f>
        <v>24.18</v>
      </c>
      <c r="G1815" s="17"/>
      <c r="H1815" s="17">
        <f>+ROUND(H1814*F1815/100,2)</f>
        <v>0</v>
      </c>
      <c r="I1815" s="18"/>
      <c r="J1815" s="19"/>
      <c r="K1815" s="19"/>
    </row>
    <row r="1816" spans="1:11" x14ac:dyDescent="0.25">
      <c r="A1816" s="20" t="s">
        <v>23</v>
      </c>
      <c r="B1816" s="21"/>
      <c r="C1816" s="20"/>
      <c r="D1816" s="21" t="s">
        <v>33</v>
      </c>
      <c r="E1816" s="21" t="s">
        <v>32</v>
      </c>
      <c r="F1816" s="16"/>
      <c r="G1816" s="17"/>
      <c r="H1816" s="17">
        <f>+H1814+H1815</f>
        <v>0</v>
      </c>
      <c r="I1816" s="18"/>
      <c r="J1816" s="19"/>
      <c r="K1816" s="19"/>
    </row>
    <row r="1817" spans="1:11" x14ac:dyDescent="0.25">
      <c r="A1817" s="6" t="s">
        <v>913</v>
      </c>
      <c r="B1817" s="7" t="s">
        <v>914</v>
      </c>
      <c r="C1817" s="6"/>
      <c r="D1817" s="7"/>
      <c r="E1817" s="7" t="s">
        <v>77</v>
      </c>
      <c r="F1817" s="16" t="s">
        <v>20</v>
      </c>
      <c r="G1817" s="17"/>
      <c r="H1817" s="17"/>
      <c r="I1817" s="18" t="s">
        <v>21</v>
      </c>
      <c r="J1817" s="19" t="s">
        <v>37</v>
      </c>
      <c r="K1817" s="19">
        <v>95606</v>
      </c>
    </row>
    <row r="1818" spans="1:11" x14ac:dyDescent="0.25">
      <c r="A1818" s="20" t="s">
        <v>23</v>
      </c>
      <c r="B1818" s="21" t="s">
        <v>55</v>
      </c>
      <c r="C1818" s="20" t="s">
        <v>915</v>
      </c>
      <c r="D1818" s="21" t="s">
        <v>207</v>
      </c>
      <c r="E1818" s="21" t="s">
        <v>26</v>
      </c>
      <c r="F1818" s="16">
        <v>6.0000000000000001E-3</v>
      </c>
      <c r="G1818" s="17"/>
      <c r="H1818" s="17">
        <f>+ROUND(F1818*G1818,2)</f>
        <v>0</v>
      </c>
      <c r="I1818" s="18" t="s">
        <v>58</v>
      </c>
      <c r="J1818" s="19" t="s">
        <v>37</v>
      </c>
      <c r="K1818" s="19">
        <v>5901</v>
      </c>
    </row>
    <row r="1819" spans="1:11" x14ac:dyDescent="0.25">
      <c r="A1819" s="20" t="s">
        <v>23</v>
      </c>
      <c r="B1819" s="21" t="s">
        <v>55</v>
      </c>
      <c r="C1819" s="20" t="s">
        <v>916</v>
      </c>
      <c r="D1819" s="21" t="s">
        <v>236</v>
      </c>
      <c r="E1819" s="21" t="s">
        <v>170</v>
      </c>
      <c r="F1819" s="16">
        <v>3.0000000000000001E-3</v>
      </c>
      <c r="G1819" s="17"/>
      <c r="H1819" s="17">
        <f>+ROUND(F1819*G1819,2)</f>
        <v>0</v>
      </c>
      <c r="I1819" s="18" t="s">
        <v>58</v>
      </c>
      <c r="J1819" s="19" t="s">
        <v>37</v>
      </c>
      <c r="K1819" s="19">
        <v>5903</v>
      </c>
    </row>
    <row r="1820" spans="1:11" x14ac:dyDescent="0.25">
      <c r="A1820" s="20" t="s">
        <v>23</v>
      </c>
      <c r="B1820" s="21" t="s">
        <v>55</v>
      </c>
      <c r="C1820" s="20" t="s">
        <v>344</v>
      </c>
      <c r="D1820" s="21" t="s">
        <v>61</v>
      </c>
      <c r="E1820" s="21" t="s">
        <v>36</v>
      </c>
      <c r="F1820" s="16">
        <v>8.9999999999999993E-3</v>
      </c>
      <c r="G1820" s="17"/>
      <c r="H1820" s="17">
        <f>+ROUND(F1820*G1820,2)</f>
        <v>0</v>
      </c>
      <c r="I1820" s="18" t="s">
        <v>58</v>
      </c>
      <c r="J1820" s="19" t="s">
        <v>37</v>
      </c>
      <c r="K1820" s="19">
        <v>88316</v>
      </c>
    </row>
    <row r="1821" spans="1:11" x14ac:dyDescent="0.25">
      <c r="A1821" s="20" t="s">
        <v>23</v>
      </c>
      <c r="B1821" s="21"/>
      <c r="C1821" s="20"/>
      <c r="D1821" s="21" t="s">
        <v>29</v>
      </c>
      <c r="E1821" s="21" t="s">
        <v>30</v>
      </c>
      <c r="F1821" s="16">
        <f>$H$8</f>
        <v>111.86</v>
      </c>
      <c r="G1821" s="17"/>
      <c r="H1821" s="17">
        <f>ROUND(F1821*G1821/100,2)</f>
        <v>0</v>
      </c>
      <c r="I1821" s="18"/>
      <c r="J1821" s="19"/>
      <c r="K1821" s="19"/>
    </row>
    <row r="1822" spans="1:11" x14ac:dyDescent="0.25">
      <c r="A1822" s="20" t="s">
        <v>23</v>
      </c>
      <c r="B1822" s="21"/>
      <c r="C1822" s="20"/>
      <c r="D1822" s="21" t="s">
        <v>31</v>
      </c>
      <c r="E1822" s="21" t="s">
        <v>32</v>
      </c>
      <c r="F1822" s="16"/>
      <c r="G1822" s="17"/>
      <c r="H1822" s="17">
        <f>SUMIF(Recodificada1!$H$1818:$H$1820,"&gt;0",Recodificada1!$H$1818:$H$1820)+$H$1821</f>
        <v>0</v>
      </c>
      <c r="I1822" s="18"/>
      <c r="J1822" s="19"/>
      <c r="K1822" s="19"/>
    </row>
    <row r="1823" spans="1:11" x14ac:dyDescent="0.25">
      <c r="A1823" s="20" t="s">
        <v>23</v>
      </c>
      <c r="B1823" s="21"/>
      <c r="C1823" s="20"/>
      <c r="D1823" s="21" t="s">
        <v>6</v>
      </c>
      <c r="E1823" s="21" t="s">
        <v>30</v>
      </c>
      <c r="F1823" s="16">
        <f>$F$8</f>
        <v>24.18</v>
      </c>
      <c r="G1823" s="17"/>
      <c r="H1823" s="17">
        <f>+ROUND(H1822*F1823/100,2)</f>
        <v>0</v>
      </c>
      <c r="I1823" s="18"/>
      <c r="J1823" s="19"/>
      <c r="K1823" s="19"/>
    </row>
    <row r="1824" spans="1:11" x14ac:dyDescent="0.25">
      <c r="A1824" s="20" t="s">
        <v>23</v>
      </c>
      <c r="B1824" s="21"/>
      <c r="C1824" s="20"/>
      <c r="D1824" s="21" t="s">
        <v>33</v>
      </c>
      <c r="E1824" s="21" t="s">
        <v>32</v>
      </c>
      <c r="F1824" s="16"/>
      <c r="G1824" s="17"/>
      <c r="H1824" s="17">
        <f>+H1822+H1823</f>
        <v>0</v>
      </c>
      <c r="I1824" s="18"/>
      <c r="J1824" s="19"/>
      <c r="K1824" s="19"/>
    </row>
    <row r="1825" spans="1:11" x14ac:dyDescent="0.25">
      <c r="A1825" s="6" t="s">
        <v>917</v>
      </c>
      <c r="B1825" s="7" t="s">
        <v>918</v>
      </c>
      <c r="C1825" s="6"/>
      <c r="D1825" s="7"/>
      <c r="E1825" s="7" t="s">
        <v>36</v>
      </c>
      <c r="F1825" s="16" t="s">
        <v>20</v>
      </c>
      <c r="G1825" s="17"/>
      <c r="H1825" s="17"/>
      <c r="I1825" s="18" t="s">
        <v>21</v>
      </c>
      <c r="J1825" s="19" t="s">
        <v>37</v>
      </c>
      <c r="K1825" s="19">
        <v>88247</v>
      </c>
    </row>
    <row r="1826" spans="1:11" x14ac:dyDescent="0.25">
      <c r="A1826" s="20" t="s">
        <v>23</v>
      </c>
      <c r="B1826" s="21">
        <v>1</v>
      </c>
      <c r="C1826" s="20" t="s">
        <v>919</v>
      </c>
      <c r="D1826" s="21" t="s">
        <v>920</v>
      </c>
      <c r="E1826" s="21" t="s">
        <v>36</v>
      </c>
      <c r="F1826" s="16">
        <v>1</v>
      </c>
      <c r="G1826" s="17"/>
      <c r="H1826" s="17">
        <f>+ROUND(F1826*G1826,2)</f>
        <v>0</v>
      </c>
      <c r="I1826" s="18" t="s">
        <v>40</v>
      </c>
      <c r="J1826" s="19" t="s">
        <v>37</v>
      </c>
      <c r="K1826" s="19">
        <v>247</v>
      </c>
    </row>
    <row r="1827" spans="1:11" x14ac:dyDescent="0.25">
      <c r="A1827" s="20" t="s">
        <v>23</v>
      </c>
      <c r="B1827" s="21">
        <v>5</v>
      </c>
      <c r="C1827" s="20" t="s">
        <v>768</v>
      </c>
      <c r="D1827" s="21" t="s">
        <v>769</v>
      </c>
      <c r="E1827" s="21" t="s">
        <v>36</v>
      </c>
      <c r="F1827" s="16">
        <v>1</v>
      </c>
      <c r="G1827" s="17"/>
      <c r="H1827" s="17">
        <f>+ROUND(F1827*G1827,2)</f>
        <v>0</v>
      </c>
      <c r="I1827" s="18" t="s">
        <v>43</v>
      </c>
      <c r="J1827" s="19" t="s">
        <v>37</v>
      </c>
      <c r="K1827" s="19">
        <v>43460</v>
      </c>
    </row>
    <row r="1828" spans="1:11" x14ac:dyDescent="0.25">
      <c r="A1828" s="20" t="s">
        <v>23</v>
      </c>
      <c r="B1828" s="21">
        <v>5</v>
      </c>
      <c r="C1828" s="20" t="s">
        <v>770</v>
      </c>
      <c r="D1828" s="21" t="s">
        <v>771</v>
      </c>
      <c r="E1828" s="21" t="s">
        <v>36</v>
      </c>
      <c r="F1828" s="16">
        <v>1</v>
      </c>
      <c r="G1828" s="17"/>
      <c r="H1828" s="17">
        <f>+ROUND(F1828*G1828,2)</f>
        <v>0</v>
      </c>
      <c r="I1828" s="18" t="s">
        <v>43</v>
      </c>
      <c r="J1828" s="19" t="s">
        <v>37</v>
      </c>
      <c r="K1828" s="19">
        <v>43484</v>
      </c>
    </row>
    <row r="1829" spans="1:11" x14ac:dyDescent="0.25">
      <c r="A1829" s="20" t="s">
        <v>23</v>
      </c>
      <c r="B1829" s="21">
        <v>4</v>
      </c>
      <c r="C1829" s="20" t="s">
        <v>46</v>
      </c>
      <c r="D1829" s="21" t="s">
        <v>47</v>
      </c>
      <c r="E1829" s="21" t="s">
        <v>36</v>
      </c>
      <c r="F1829" s="16">
        <v>1</v>
      </c>
      <c r="G1829" s="17"/>
      <c r="H1829" s="17">
        <f>+ROUND(F1829*G1829,2)</f>
        <v>0</v>
      </c>
      <c r="I1829" s="18" t="s">
        <v>48</v>
      </c>
      <c r="J1829" s="19" t="s">
        <v>37</v>
      </c>
      <c r="K1829" s="19">
        <v>37370</v>
      </c>
    </row>
    <row r="1830" spans="1:11" x14ac:dyDescent="0.25">
      <c r="A1830" s="20" t="s">
        <v>23</v>
      </c>
      <c r="B1830" s="21">
        <v>4</v>
      </c>
      <c r="C1830" s="20" t="s">
        <v>49</v>
      </c>
      <c r="D1830" s="21" t="s">
        <v>50</v>
      </c>
      <c r="E1830" s="21" t="s">
        <v>36</v>
      </c>
      <c r="F1830" s="16">
        <v>1</v>
      </c>
      <c r="G1830" s="17"/>
      <c r="H1830" s="17">
        <f>+ROUND(F1830*G1830,2)</f>
        <v>0</v>
      </c>
      <c r="I1830" s="18" t="s">
        <v>48</v>
      </c>
      <c r="J1830" s="19" t="s">
        <v>37</v>
      </c>
      <c r="K1830" s="19">
        <v>37371</v>
      </c>
    </row>
    <row r="1831" spans="1:11" x14ac:dyDescent="0.25">
      <c r="A1831" s="20" t="s">
        <v>23</v>
      </c>
      <c r="B1831" s="21">
        <v>4</v>
      </c>
      <c r="C1831" s="20" t="s">
        <v>51</v>
      </c>
      <c r="D1831" s="21" t="s">
        <v>52</v>
      </c>
      <c r="E1831" s="21" t="s">
        <v>36</v>
      </c>
      <c r="F1831" s="16">
        <v>1</v>
      </c>
      <c r="G1831" s="17"/>
      <c r="H1831" s="17">
        <f>+ROUND(F1831*G1831,2)</f>
        <v>0</v>
      </c>
      <c r="I1831" s="18" t="s">
        <v>48</v>
      </c>
      <c r="J1831" s="19" t="s">
        <v>37</v>
      </c>
      <c r="K1831" s="19">
        <v>37372</v>
      </c>
    </row>
    <row r="1832" spans="1:11" x14ac:dyDescent="0.25">
      <c r="A1832" s="20" t="s">
        <v>23</v>
      </c>
      <c r="B1832" s="21">
        <v>4</v>
      </c>
      <c r="C1832" s="20" t="s">
        <v>53</v>
      </c>
      <c r="D1832" s="21" t="s">
        <v>54</v>
      </c>
      <c r="E1832" s="21" t="s">
        <v>36</v>
      </c>
      <c r="F1832" s="16">
        <v>1</v>
      </c>
      <c r="G1832" s="17"/>
      <c r="H1832" s="17">
        <f>+ROUND(F1832*G1832,2)</f>
        <v>0</v>
      </c>
      <c r="I1832" s="18" t="s">
        <v>48</v>
      </c>
      <c r="J1832" s="19" t="s">
        <v>37</v>
      </c>
      <c r="K1832" s="19">
        <v>37373</v>
      </c>
    </row>
    <row r="1833" spans="1:11" x14ac:dyDescent="0.25">
      <c r="A1833" s="20" t="s">
        <v>23</v>
      </c>
      <c r="B1833" s="21" t="s">
        <v>55</v>
      </c>
      <c r="C1833" s="20" t="s">
        <v>921</v>
      </c>
      <c r="D1833" s="21" t="s">
        <v>922</v>
      </c>
      <c r="E1833" s="21" t="s">
        <v>36</v>
      </c>
      <c r="F1833" s="16">
        <v>1</v>
      </c>
      <c r="G1833" s="17"/>
      <c r="H1833" s="17">
        <f>+ROUND(F1833*G1833,2)</f>
        <v>0</v>
      </c>
      <c r="I1833" s="18" t="s">
        <v>58</v>
      </c>
      <c r="J1833" s="19" t="s">
        <v>37</v>
      </c>
      <c r="K1833" s="19">
        <v>95316</v>
      </c>
    </row>
    <row r="1834" spans="1:11" x14ac:dyDescent="0.25">
      <c r="A1834" s="20" t="s">
        <v>23</v>
      </c>
      <c r="B1834" s="21"/>
      <c r="C1834" s="20"/>
      <c r="D1834" s="21" t="s">
        <v>29</v>
      </c>
      <c r="E1834" s="21" t="s">
        <v>30</v>
      </c>
      <c r="F1834" s="16">
        <f>$H$8</f>
        <v>111.86</v>
      </c>
      <c r="G1834" s="17"/>
      <c r="H1834" s="17">
        <f>ROUND(F1834*G1834/100,2)</f>
        <v>0</v>
      </c>
      <c r="I1834" s="18"/>
      <c r="J1834" s="19"/>
      <c r="K1834" s="19"/>
    </row>
    <row r="1835" spans="1:11" x14ac:dyDescent="0.25">
      <c r="A1835" s="20" t="s">
        <v>23</v>
      </c>
      <c r="B1835" s="21"/>
      <c r="C1835" s="20"/>
      <c r="D1835" s="21" t="s">
        <v>31</v>
      </c>
      <c r="E1835" s="21" t="s">
        <v>32</v>
      </c>
      <c r="F1835" s="16"/>
      <c r="G1835" s="17"/>
      <c r="H1835" s="17">
        <f>SUMIF(Recodificada1!$H$1826:$H$1833,"&gt;0",Recodificada1!$H$1826:$H$1833)+$H$1834</f>
        <v>0</v>
      </c>
      <c r="I1835" s="18"/>
      <c r="J1835" s="19"/>
      <c r="K1835" s="19"/>
    </row>
    <row r="1836" spans="1:11" x14ac:dyDescent="0.25">
      <c r="A1836" s="20" t="s">
        <v>23</v>
      </c>
      <c r="B1836" s="21"/>
      <c r="C1836" s="20"/>
      <c r="D1836" s="21" t="s">
        <v>6</v>
      </c>
      <c r="E1836" s="21" t="s">
        <v>30</v>
      </c>
      <c r="F1836" s="16">
        <f>$F$8</f>
        <v>24.18</v>
      </c>
      <c r="G1836" s="17"/>
      <c r="H1836" s="17">
        <f>+ROUND(H1835*F1836/100,2)</f>
        <v>0</v>
      </c>
      <c r="I1836" s="18"/>
      <c r="J1836" s="19"/>
      <c r="K1836" s="19"/>
    </row>
    <row r="1837" spans="1:11" x14ac:dyDescent="0.25">
      <c r="A1837" s="20" t="s">
        <v>23</v>
      </c>
      <c r="B1837" s="21"/>
      <c r="C1837" s="20"/>
      <c r="D1837" s="21" t="s">
        <v>33</v>
      </c>
      <c r="E1837" s="21" t="s">
        <v>32</v>
      </c>
      <c r="F1837" s="16"/>
      <c r="G1837" s="17"/>
      <c r="H1837" s="17">
        <f>+H1835+H1836</f>
        <v>0</v>
      </c>
      <c r="I1837" s="18"/>
      <c r="J1837" s="19"/>
      <c r="K1837" s="19"/>
    </row>
    <row r="1838" spans="1:11" x14ac:dyDescent="0.25">
      <c r="A1838" s="6" t="s">
        <v>923</v>
      </c>
      <c r="B1838" s="7" t="s">
        <v>922</v>
      </c>
      <c r="C1838" s="6"/>
      <c r="D1838" s="7"/>
      <c r="E1838" s="7" t="s">
        <v>36</v>
      </c>
      <c r="F1838" s="16" t="s">
        <v>20</v>
      </c>
      <c r="G1838" s="17"/>
      <c r="H1838" s="17"/>
      <c r="I1838" s="18" t="s">
        <v>21</v>
      </c>
      <c r="J1838" s="19" t="s">
        <v>37</v>
      </c>
      <c r="K1838" s="19">
        <v>95316</v>
      </c>
    </row>
    <row r="1839" spans="1:11" x14ac:dyDescent="0.25">
      <c r="A1839" s="20" t="s">
        <v>23</v>
      </c>
      <c r="B1839" s="21">
        <v>1</v>
      </c>
      <c r="C1839" s="20" t="s">
        <v>919</v>
      </c>
      <c r="D1839" s="21" t="s">
        <v>920</v>
      </c>
      <c r="E1839" s="21" t="s">
        <v>36</v>
      </c>
      <c r="F1839" s="16">
        <v>3.0200000000000001E-2</v>
      </c>
      <c r="G1839" s="17"/>
      <c r="H1839" s="17">
        <f>+ROUND(F1839*G1839,2)</f>
        <v>0</v>
      </c>
      <c r="I1839" s="18" t="s">
        <v>40</v>
      </c>
      <c r="J1839" s="19" t="s">
        <v>37</v>
      </c>
      <c r="K1839" s="19">
        <v>247</v>
      </c>
    </row>
    <row r="1840" spans="1:11" x14ac:dyDescent="0.25">
      <c r="A1840" s="20" t="s">
        <v>23</v>
      </c>
      <c r="B1840" s="21"/>
      <c r="C1840" s="20"/>
      <c r="D1840" s="21" t="s">
        <v>29</v>
      </c>
      <c r="E1840" s="21" t="s">
        <v>30</v>
      </c>
      <c r="F1840" s="16">
        <f>$H$8</f>
        <v>111.86</v>
      </c>
      <c r="G1840" s="17"/>
      <c r="H1840" s="17">
        <f>ROUND(F1840*G1840/100,2)</f>
        <v>0</v>
      </c>
      <c r="I1840" s="18"/>
      <c r="J1840" s="19"/>
      <c r="K1840" s="19"/>
    </row>
    <row r="1841" spans="1:11" x14ac:dyDescent="0.25">
      <c r="A1841" s="20" t="s">
        <v>23</v>
      </c>
      <c r="B1841" s="21"/>
      <c r="C1841" s="20"/>
      <c r="D1841" s="21" t="s">
        <v>31</v>
      </c>
      <c r="E1841" s="21" t="s">
        <v>32</v>
      </c>
      <c r="F1841" s="16"/>
      <c r="G1841" s="17"/>
      <c r="H1841" s="17">
        <f>SUMIF(Recodificada1!$H$1839:$H$1839,"&gt;0",Recodificada1!$H$1839:$H$1839)+$H$1840</f>
        <v>0</v>
      </c>
      <c r="I1841" s="18"/>
      <c r="J1841" s="19"/>
      <c r="K1841" s="19"/>
    </row>
    <row r="1842" spans="1:11" x14ac:dyDescent="0.25">
      <c r="A1842" s="20" t="s">
        <v>23</v>
      </c>
      <c r="B1842" s="21"/>
      <c r="C1842" s="20"/>
      <c r="D1842" s="21" t="s">
        <v>6</v>
      </c>
      <c r="E1842" s="21" t="s">
        <v>30</v>
      </c>
      <c r="F1842" s="16">
        <f>$F$8</f>
        <v>24.18</v>
      </c>
      <c r="G1842" s="17"/>
      <c r="H1842" s="17">
        <f>+ROUND(H1841*F1842/100,2)</f>
        <v>0</v>
      </c>
      <c r="I1842" s="18"/>
      <c r="J1842" s="19"/>
      <c r="K1842" s="19"/>
    </row>
    <row r="1843" spans="1:11" x14ac:dyDescent="0.25">
      <c r="A1843" s="20" t="s">
        <v>23</v>
      </c>
      <c r="B1843" s="21"/>
      <c r="C1843" s="20"/>
      <c r="D1843" s="21" t="s">
        <v>33</v>
      </c>
      <c r="E1843" s="21" t="s">
        <v>32</v>
      </c>
      <c r="F1843" s="16"/>
      <c r="G1843" s="17"/>
      <c r="H1843" s="17">
        <f>+H1841+H1842</f>
        <v>0</v>
      </c>
      <c r="I1843" s="18"/>
      <c r="J1843" s="19"/>
      <c r="K1843" s="19"/>
    </row>
    <row r="1844" spans="1:11" x14ac:dyDescent="0.25">
      <c r="A1844" s="6" t="s">
        <v>924</v>
      </c>
      <c r="B1844" s="7" t="s">
        <v>925</v>
      </c>
      <c r="C1844" s="6"/>
      <c r="D1844" s="7"/>
      <c r="E1844" s="7" t="s">
        <v>77</v>
      </c>
      <c r="F1844" s="16" t="s">
        <v>20</v>
      </c>
      <c r="G1844" s="17"/>
      <c r="H1844" s="17"/>
      <c r="I1844" s="18" t="s">
        <v>21</v>
      </c>
      <c r="J1844" s="19" t="s">
        <v>37</v>
      </c>
      <c r="K1844" s="19">
        <v>97734</v>
      </c>
    </row>
    <row r="1845" spans="1:11" x14ac:dyDescent="0.25">
      <c r="A1845" s="20" t="s">
        <v>23</v>
      </c>
      <c r="B1845" s="21">
        <v>2</v>
      </c>
      <c r="C1845" s="20" t="s">
        <v>687</v>
      </c>
      <c r="D1845" s="21" t="s">
        <v>688</v>
      </c>
      <c r="E1845" s="21" t="s">
        <v>597</v>
      </c>
      <c r="F1845" s="16">
        <v>1.9403999999999999</v>
      </c>
      <c r="G1845" s="17"/>
      <c r="H1845" s="17">
        <f>+ROUND(F1845*G1845,2)</f>
        <v>0</v>
      </c>
      <c r="I1845" s="18" t="s">
        <v>78</v>
      </c>
      <c r="J1845" s="19" t="s">
        <v>37</v>
      </c>
      <c r="K1845" s="19">
        <v>1358</v>
      </c>
    </row>
    <row r="1846" spans="1:11" x14ac:dyDescent="0.25">
      <c r="A1846" s="20" t="s">
        <v>23</v>
      </c>
      <c r="B1846" s="21">
        <v>2</v>
      </c>
      <c r="C1846" s="20" t="s">
        <v>556</v>
      </c>
      <c r="D1846" s="21" t="s">
        <v>557</v>
      </c>
      <c r="E1846" s="21" t="s">
        <v>204</v>
      </c>
      <c r="F1846" s="16">
        <v>8.3299999999999999E-2</v>
      </c>
      <c r="G1846" s="17"/>
      <c r="H1846" s="17">
        <f>+ROUND(F1846*G1846,2)</f>
        <v>0</v>
      </c>
      <c r="I1846" s="18" t="s">
        <v>78</v>
      </c>
      <c r="J1846" s="19" t="s">
        <v>37</v>
      </c>
      <c r="K1846" s="19">
        <v>2692</v>
      </c>
    </row>
    <row r="1847" spans="1:11" x14ac:dyDescent="0.25">
      <c r="A1847" s="20" t="s">
        <v>23</v>
      </c>
      <c r="B1847" s="21">
        <v>2</v>
      </c>
      <c r="C1847" s="20" t="s">
        <v>689</v>
      </c>
      <c r="D1847" s="21" t="s">
        <v>690</v>
      </c>
      <c r="E1847" s="21" t="s">
        <v>480</v>
      </c>
      <c r="F1847" s="16">
        <v>5.6283000000000003</v>
      </c>
      <c r="G1847" s="17"/>
      <c r="H1847" s="17">
        <f>+ROUND(F1847*G1847,2)</f>
        <v>0</v>
      </c>
      <c r="I1847" s="18" t="s">
        <v>78</v>
      </c>
      <c r="J1847" s="19" t="s">
        <v>37</v>
      </c>
      <c r="K1847" s="19">
        <v>4517</v>
      </c>
    </row>
    <row r="1848" spans="1:11" x14ac:dyDescent="0.25">
      <c r="A1848" s="20" t="s">
        <v>23</v>
      </c>
      <c r="B1848" s="21">
        <v>2</v>
      </c>
      <c r="C1848" s="20" t="s">
        <v>691</v>
      </c>
      <c r="D1848" s="21" t="s">
        <v>692</v>
      </c>
      <c r="E1848" s="21" t="s">
        <v>341</v>
      </c>
      <c r="F1848" s="16">
        <v>0.4365</v>
      </c>
      <c r="G1848" s="17"/>
      <c r="H1848" s="17">
        <f>+ROUND(F1848*G1848,2)</f>
        <v>0</v>
      </c>
      <c r="I1848" s="18" t="s">
        <v>78</v>
      </c>
      <c r="J1848" s="19" t="s">
        <v>37</v>
      </c>
      <c r="K1848" s="19">
        <v>20247</v>
      </c>
    </row>
    <row r="1849" spans="1:11" x14ac:dyDescent="0.25">
      <c r="A1849" s="20" t="s">
        <v>23</v>
      </c>
      <c r="B1849" s="21" t="s">
        <v>55</v>
      </c>
      <c r="C1849" s="20" t="s">
        <v>485</v>
      </c>
      <c r="D1849" s="21" t="s">
        <v>301</v>
      </c>
      <c r="E1849" s="21" t="s">
        <v>36</v>
      </c>
      <c r="F1849" s="16">
        <v>1.1919999999999999</v>
      </c>
      <c r="G1849" s="17"/>
      <c r="H1849" s="17">
        <f t="shared" ref="H1849:H1858" si="7">+ROUND(F1849*G1849,2)</f>
        <v>0</v>
      </c>
      <c r="I1849" s="18" t="s">
        <v>58</v>
      </c>
      <c r="J1849" s="19" t="s">
        <v>37</v>
      </c>
      <c r="K1849" s="19">
        <v>88239</v>
      </c>
    </row>
    <row r="1850" spans="1:11" x14ac:dyDescent="0.25">
      <c r="A1850" s="20" t="s">
        <v>23</v>
      </c>
      <c r="B1850" s="21" t="s">
        <v>55</v>
      </c>
      <c r="C1850" s="20" t="s">
        <v>695</v>
      </c>
      <c r="D1850" s="21" t="s">
        <v>696</v>
      </c>
      <c r="E1850" s="21" t="s">
        <v>36</v>
      </c>
      <c r="F1850" s="16">
        <v>5.96</v>
      </c>
      <c r="G1850" s="17"/>
      <c r="H1850" s="17">
        <f t="shared" si="7"/>
        <v>0</v>
      </c>
      <c r="I1850" s="18" t="s">
        <v>58</v>
      </c>
      <c r="J1850" s="19" t="s">
        <v>37</v>
      </c>
      <c r="K1850" s="19">
        <v>88261</v>
      </c>
    </row>
    <row r="1851" spans="1:11" x14ac:dyDescent="0.25">
      <c r="A1851" s="20" t="s">
        <v>23</v>
      </c>
      <c r="B1851" s="21" t="s">
        <v>55</v>
      </c>
      <c r="C1851" s="20" t="s">
        <v>450</v>
      </c>
      <c r="D1851" s="21" t="s">
        <v>451</v>
      </c>
      <c r="E1851" s="21" t="s">
        <v>36</v>
      </c>
      <c r="F1851" s="16">
        <v>31.5459</v>
      </c>
      <c r="G1851" s="17"/>
      <c r="H1851" s="17">
        <f t="shared" si="7"/>
        <v>0</v>
      </c>
      <c r="I1851" s="18" t="s">
        <v>58</v>
      </c>
      <c r="J1851" s="19" t="s">
        <v>37</v>
      </c>
      <c r="K1851" s="19">
        <v>88309</v>
      </c>
    </row>
    <row r="1852" spans="1:11" x14ac:dyDescent="0.25">
      <c r="A1852" s="20" t="s">
        <v>23</v>
      </c>
      <c r="B1852" s="21" t="s">
        <v>55</v>
      </c>
      <c r="C1852" s="20" t="s">
        <v>344</v>
      </c>
      <c r="D1852" s="21" t="s">
        <v>61</v>
      </c>
      <c r="E1852" s="21" t="s">
        <v>36</v>
      </c>
      <c r="F1852" s="16">
        <v>31.5459</v>
      </c>
      <c r="G1852" s="17"/>
      <c r="H1852" s="17">
        <f t="shared" si="7"/>
        <v>0</v>
      </c>
      <c r="I1852" s="18" t="s">
        <v>58</v>
      </c>
      <c r="J1852" s="19" t="s">
        <v>37</v>
      </c>
      <c r="K1852" s="19">
        <v>88316</v>
      </c>
    </row>
    <row r="1853" spans="1:11" x14ac:dyDescent="0.25">
      <c r="A1853" s="20" t="s">
        <v>23</v>
      </c>
      <c r="B1853" s="21" t="s">
        <v>55</v>
      </c>
      <c r="C1853" s="20" t="s">
        <v>452</v>
      </c>
      <c r="D1853" s="21" t="s">
        <v>453</v>
      </c>
      <c r="E1853" s="21" t="s">
        <v>26</v>
      </c>
      <c r="F1853" s="16">
        <v>6.6349999999999998</v>
      </c>
      <c r="G1853" s="17"/>
      <c r="H1853" s="17">
        <f t="shared" si="7"/>
        <v>0</v>
      </c>
      <c r="I1853" s="18" t="s">
        <v>58</v>
      </c>
      <c r="J1853" s="19" t="s">
        <v>37</v>
      </c>
      <c r="K1853" s="19">
        <v>90586</v>
      </c>
    </row>
    <row r="1854" spans="1:11" x14ac:dyDescent="0.25">
      <c r="A1854" s="20" t="s">
        <v>23</v>
      </c>
      <c r="B1854" s="21" t="s">
        <v>55</v>
      </c>
      <c r="C1854" s="20" t="s">
        <v>454</v>
      </c>
      <c r="D1854" s="21" t="s">
        <v>455</v>
      </c>
      <c r="E1854" s="21" t="s">
        <v>170</v>
      </c>
      <c r="F1854" s="16">
        <v>18.246200000000002</v>
      </c>
      <c r="G1854" s="17"/>
      <c r="H1854" s="17">
        <f t="shared" si="7"/>
        <v>0</v>
      </c>
      <c r="I1854" s="18" t="s">
        <v>58</v>
      </c>
      <c r="J1854" s="19" t="s">
        <v>37</v>
      </c>
      <c r="K1854" s="19">
        <v>90587</v>
      </c>
    </row>
    <row r="1855" spans="1:11" x14ac:dyDescent="0.25">
      <c r="A1855" s="20" t="s">
        <v>23</v>
      </c>
      <c r="B1855" s="21" t="s">
        <v>55</v>
      </c>
      <c r="C1855" s="20" t="s">
        <v>486</v>
      </c>
      <c r="D1855" s="21" t="s">
        <v>308</v>
      </c>
      <c r="E1855" s="21" t="s">
        <v>26</v>
      </c>
      <c r="F1855" s="16">
        <v>0.48770000000000002</v>
      </c>
      <c r="G1855" s="17"/>
      <c r="H1855" s="17">
        <f t="shared" si="7"/>
        <v>0</v>
      </c>
      <c r="I1855" s="18" t="s">
        <v>58</v>
      </c>
      <c r="J1855" s="19" t="s">
        <v>37</v>
      </c>
      <c r="K1855" s="19">
        <v>91692</v>
      </c>
    </row>
    <row r="1856" spans="1:11" x14ac:dyDescent="0.25">
      <c r="A1856" s="20" t="s">
        <v>23</v>
      </c>
      <c r="B1856" s="21" t="s">
        <v>55</v>
      </c>
      <c r="C1856" s="20" t="s">
        <v>487</v>
      </c>
      <c r="D1856" s="21" t="s">
        <v>334</v>
      </c>
      <c r="E1856" s="21" t="s">
        <v>170</v>
      </c>
      <c r="F1856" s="16">
        <v>0.70430000000000004</v>
      </c>
      <c r="G1856" s="17"/>
      <c r="H1856" s="17">
        <f t="shared" si="7"/>
        <v>0</v>
      </c>
      <c r="I1856" s="18" t="s">
        <v>58</v>
      </c>
      <c r="J1856" s="19" t="s">
        <v>37</v>
      </c>
      <c r="K1856" s="19">
        <v>91693</v>
      </c>
    </row>
    <row r="1857" spans="1:11" x14ac:dyDescent="0.25">
      <c r="A1857" s="20" t="s">
        <v>23</v>
      </c>
      <c r="B1857" s="21" t="s">
        <v>55</v>
      </c>
      <c r="C1857" s="20" t="s">
        <v>926</v>
      </c>
      <c r="D1857" s="21" t="s">
        <v>489</v>
      </c>
      <c r="E1857" s="21" t="s">
        <v>341</v>
      </c>
      <c r="F1857" s="16">
        <v>27.898800000000001</v>
      </c>
      <c r="G1857" s="17"/>
      <c r="H1857" s="17">
        <f t="shared" si="7"/>
        <v>0</v>
      </c>
      <c r="I1857" s="18" t="s">
        <v>58</v>
      </c>
      <c r="J1857" s="19" t="s">
        <v>37</v>
      </c>
      <c r="K1857" s="19">
        <v>92783</v>
      </c>
    </row>
    <row r="1858" spans="1:11" x14ac:dyDescent="0.25">
      <c r="A1858" s="20" t="s">
        <v>23</v>
      </c>
      <c r="B1858" s="21" t="s">
        <v>55</v>
      </c>
      <c r="C1858" s="20" t="s">
        <v>927</v>
      </c>
      <c r="D1858" s="21" t="s">
        <v>928</v>
      </c>
      <c r="E1858" s="21" t="s">
        <v>77</v>
      </c>
      <c r="F1858" s="16">
        <v>1.2</v>
      </c>
      <c r="G1858" s="17"/>
      <c r="H1858" s="17">
        <f t="shared" si="7"/>
        <v>0</v>
      </c>
      <c r="I1858" s="18" t="s">
        <v>58</v>
      </c>
      <c r="J1858" s="19" t="s">
        <v>37</v>
      </c>
      <c r="K1858" s="19">
        <v>94971</v>
      </c>
    </row>
    <row r="1859" spans="1:11" x14ac:dyDescent="0.25">
      <c r="A1859" s="20" t="s">
        <v>23</v>
      </c>
      <c r="B1859" s="21"/>
      <c r="C1859" s="20"/>
      <c r="D1859" s="21" t="s">
        <v>29</v>
      </c>
      <c r="E1859" s="21" t="s">
        <v>30</v>
      </c>
      <c r="F1859" s="16">
        <f>$H$8</f>
        <v>111.86</v>
      </c>
      <c r="G1859" s="17"/>
      <c r="H1859" s="17">
        <f>ROUND(F1859*G1859/100,2)</f>
        <v>0</v>
      </c>
      <c r="I1859" s="18"/>
      <c r="J1859" s="19"/>
      <c r="K1859" s="19"/>
    </row>
    <row r="1860" spans="1:11" x14ac:dyDescent="0.25">
      <c r="A1860" s="20" t="s">
        <v>23</v>
      </c>
      <c r="B1860" s="21"/>
      <c r="C1860" s="20"/>
      <c r="D1860" s="21" t="s">
        <v>31</v>
      </c>
      <c r="E1860" s="21" t="s">
        <v>32</v>
      </c>
      <c r="F1860" s="16"/>
      <c r="G1860" s="17"/>
      <c r="H1860" s="17">
        <f>SUMIF(Recodificada1!$H$1845:$H$1858,"&gt;0",Recodificada1!$H$1845:$H$1858)+$H$1859</f>
        <v>0</v>
      </c>
      <c r="I1860" s="18"/>
      <c r="J1860" s="19"/>
      <c r="K1860" s="19"/>
    </row>
    <row r="1861" spans="1:11" x14ac:dyDescent="0.25">
      <c r="A1861" s="20" t="s">
        <v>23</v>
      </c>
      <c r="B1861" s="21"/>
      <c r="C1861" s="20"/>
      <c r="D1861" s="21" t="s">
        <v>6</v>
      </c>
      <c r="E1861" s="21" t="s">
        <v>30</v>
      </c>
      <c r="F1861" s="16">
        <f>$F$8</f>
        <v>24.18</v>
      </c>
      <c r="G1861" s="17"/>
      <c r="H1861" s="17">
        <f>+ROUND(H1860*F1861/100,2)</f>
        <v>0</v>
      </c>
      <c r="I1861" s="18"/>
      <c r="J1861" s="19"/>
      <c r="K1861" s="19"/>
    </row>
    <row r="1862" spans="1:11" x14ac:dyDescent="0.25">
      <c r="A1862" s="20" t="s">
        <v>23</v>
      </c>
      <c r="B1862" s="21"/>
      <c r="C1862" s="20"/>
      <c r="D1862" s="21" t="s">
        <v>33</v>
      </c>
      <c r="E1862" s="21" t="s">
        <v>32</v>
      </c>
      <c r="F1862" s="16"/>
      <c r="G1862" s="17"/>
      <c r="H1862" s="17">
        <f>+H1860+H1861</f>
        <v>0</v>
      </c>
      <c r="I1862" s="18"/>
      <c r="J1862" s="19"/>
      <c r="K1862" s="19"/>
    </row>
    <row r="1863" spans="1:11" x14ac:dyDescent="0.25">
      <c r="A1863" s="6" t="s">
        <v>929</v>
      </c>
      <c r="B1863" s="7" t="s">
        <v>928</v>
      </c>
      <c r="C1863" s="6"/>
      <c r="D1863" s="7"/>
      <c r="E1863" s="7" t="s">
        <v>77</v>
      </c>
      <c r="F1863" s="16" t="s">
        <v>20</v>
      </c>
      <c r="G1863" s="17"/>
      <c r="H1863" s="17"/>
      <c r="I1863" s="18" t="s">
        <v>21</v>
      </c>
      <c r="J1863" s="19" t="s">
        <v>37</v>
      </c>
      <c r="K1863" s="19">
        <v>94971</v>
      </c>
    </row>
    <row r="1864" spans="1:11" x14ac:dyDescent="0.25">
      <c r="A1864" s="20" t="s">
        <v>23</v>
      </c>
      <c r="B1864" s="21">
        <v>2</v>
      </c>
      <c r="C1864" s="20" t="s">
        <v>337</v>
      </c>
      <c r="D1864" s="21" t="s">
        <v>338</v>
      </c>
      <c r="E1864" s="21" t="s">
        <v>77</v>
      </c>
      <c r="F1864" s="16">
        <v>0.72750000000000004</v>
      </c>
      <c r="G1864" s="17"/>
      <c r="H1864" s="17">
        <f>+ROUND(F1864*G1864,2)</f>
        <v>0</v>
      </c>
      <c r="I1864" s="18" t="s">
        <v>78</v>
      </c>
      <c r="J1864" s="19" t="s">
        <v>37</v>
      </c>
      <c r="K1864" s="19">
        <v>370</v>
      </c>
    </row>
    <row r="1865" spans="1:11" x14ac:dyDescent="0.25">
      <c r="A1865" s="20" t="s">
        <v>23</v>
      </c>
      <c r="B1865" s="21">
        <v>2</v>
      </c>
      <c r="C1865" s="20" t="s">
        <v>339</v>
      </c>
      <c r="D1865" s="21" t="s">
        <v>340</v>
      </c>
      <c r="E1865" s="21" t="s">
        <v>341</v>
      </c>
      <c r="F1865" s="16">
        <v>364.94330000000002</v>
      </c>
      <c r="G1865" s="17"/>
      <c r="H1865" s="17">
        <f>+ROUND(F1865*G1865,2)</f>
        <v>0</v>
      </c>
      <c r="I1865" s="18" t="s">
        <v>78</v>
      </c>
      <c r="J1865" s="19" t="s">
        <v>37</v>
      </c>
      <c r="K1865" s="19">
        <v>1379</v>
      </c>
    </row>
    <row r="1866" spans="1:11" x14ac:dyDescent="0.25">
      <c r="A1866" s="20" t="s">
        <v>23</v>
      </c>
      <c r="B1866" s="21">
        <v>2</v>
      </c>
      <c r="C1866" s="20" t="s">
        <v>342</v>
      </c>
      <c r="D1866" s="21" t="s">
        <v>343</v>
      </c>
      <c r="E1866" s="21" t="s">
        <v>77</v>
      </c>
      <c r="F1866" s="16">
        <v>0.59719999999999995</v>
      </c>
      <c r="G1866" s="17"/>
      <c r="H1866" s="17">
        <f>+ROUND(F1866*G1866,2)</f>
        <v>0</v>
      </c>
      <c r="I1866" s="18" t="s">
        <v>78</v>
      </c>
      <c r="J1866" s="19" t="s">
        <v>37</v>
      </c>
      <c r="K1866" s="19">
        <v>4721</v>
      </c>
    </row>
    <row r="1867" spans="1:11" x14ac:dyDescent="0.25">
      <c r="A1867" s="20" t="s">
        <v>23</v>
      </c>
      <c r="B1867" s="21" t="s">
        <v>55</v>
      </c>
      <c r="C1867" s="20" t="s">
        <v>344</v>
      </c>
      <c r="D1867" s="21" t="s">
        <v>61</v>
      </c>
      <c r="E1867" s="21" t="s">
        <v>36</v>
      </c>
      <c r="F1867" s="16">
        <v>1.9792000000000001</v>
      </c>
      <c r="G1867" s="17"/>
      <c r="H1867" s="17">
        <f>+ROUND(F1867*G1867,2)</f>
        <v>0</v>
      </c>
      <c r="I1867" s="18" t="s">
        <v>58</v>
      </c>
      <c r="J1867" s="19" t="s">
        <v>37</v>
      </c>
      <c r="K1867" s="19">
        <v>88316</v>
      </c>
    </row>
    <row r="1868" spans="1:11" x14ac:dyDescent="0.25">
      <c r="A1868" s="20" t="s">
        <v>23</v>
      </c>
      <c r="B1868" s="21" t="s">
        <v>55</v>
      </c>
      <c r="C1868" s="20" t="s">
        <v>635</v>
      </c>
      <c r="D1868" s="21" t="s">
        <v>636</v>
      </c>
      <c r="E1868" s="21" t="s">
        <v>36</v>
      </c>
      <c r="F1868" s="16">
        <v>1.2501</v>
      </c>
      <c r="G1868" s="17"/>
      <c r="H1868" s="17">
        <f>+ROUND(F1868*G1868,2)</f>
        <v>0</v>
      </c>
      <c r="I1868" s="18" t="s">
        <v>58</v>
      </c>
      <c r="J1868" s="19" t="s">
        <v>37</v>
      </c>
      <c r="K1868" s="19">
        <v>88377</v>
      </c>
    </row>
    <row r="1869" spans="1:11" x14ac:dyDescent="0.25">
      <c r="A1869" s="20" t="s">
        <v>23</v>
      </c>
      <c r="B1869" s="21" t="s">
        <v>55</v>
      </c>
      <c r="C1869" s="20" t="s">
        <v>665</v>
      </c>
      <c r="D1869" s="21" t="s">
        <v>666</v>
      </c>
      <c r="E1869" s="21" t="s">
        <v>26</v>
      </c>
      <c r="F1869" s="16">
        <v>0.64339999999999997</v>
      </c>
      <c r="G1869" s="17"/>
      <c r="H1869" s="17">
        <f>+ROUND(F1869*G1869,2)</f>
        <v>0</v>
      </c>
      <c r="I1869" s="18" t="s">
        <v>58</v>
      </c>
      <c r="J1869" s="19" t="s">
        <v>37</v>
      </c>
      <c r="K1869" s="19">
        <v>89225</v>
      </c>
    </row>
    <row r="1870" spans="1:11" x14ac:dyDescent="0.25">
      <c r="A1870" s="20" t="s">
        <v>23</v>
      </c>
      <c r="B1870" s="21" t="s">
        <v>55</v>
      </c>
      <c r="C1870" s="20" t="s">
        <v>667</v>
      </c>
      <c r="D1870" s="21" t="s">
        <v>668</v>
      </c>
      <c r="E1870" s="21" t="s">
        <v>170</v>
      </c>
      <c r="F1870" s="16">
        <v>0.60670000000000002</v>
      </c>
      <c r="G1870" s="17"/>
      <c r="H1870" s="17">
        <f>+ROUND(F1870*G1870,2)</f>
        <v>0</v>
      </c>
      <c r="I1870" s="18" t="s">
        <v>58</v>
      </c>
      <c r="J1870" s="19" t="s">
        <v>37</v>
      </c>
      <c r="K1870" s="19">
        <v>89226</v>
      </c>
    </row>
    <row r="1871" spans="1:11" x14ac:dyDescent="0.25">
      <c r="A1871" s="20" t="s">
        <v>23</v>
      </c>
      <c r="B1871" s="21"/>
      <c r="C1871" s="20"/>
      <c r="D1871" s="21" t="s">
        <v>29</v>
      </c>
      <c r="E1871" s="21" t="s">
        <v>30</v>
      </c>
      <c r="F1871" s="16">
        <f>$H$8</f>
        <v>111.86</v>
      </c>
      <c r="G1871" s="17"/>
      <c r="H1871" s="17">
        <f>ROUND(F1871*G1871/100,2)</f>
        <v>0</v>
      </c>
      <c r="I1871" s="18"/>
      <c r="J1871" s="19"/>
      <c r="K1871" s="19"/>
    </row>
    <row r="1872" spans="1:11" x14ac:dyDescent="0.25">
      <c r="A1872" s="20" t="s">
        <v>23</v>
      </c>
      <c r="B1872" s="21"/>
      <c r="C1872" s="20"/>
      <c r="D1872" s="21" t="s">
        <v>31</v>
      </c>
      <c r="E1872" s="21" t="s">
        <v>32</v>
      </c>
      <c r="F1872" s="16"/>
      <c r="G1872" s="17"/>
      <c r="H1872" s="17">
        <f>SUMIF(Recodificada1!$H$1864:$H$1870,"&gt;0",Recodificada1!$H$1864:$H$1870)+$H$1871</f>
        <v>0</v>
      </c>
      <c r="I1872" s="18"/>
      <c r="J1872" s="19"/>
      <c r="K1872" s="19"/>
    </row>
    <row r="1873" spans="1:11" x14ac:dyDescent="0.25">
      <c r="A1873" s="20" t="s">
        <v>23</v>
      </c>
      <c r="B1873" s="21"/>
      <c r="C1873" s="20"/>
      <c r="D1873" s="21" t="s">
        <v>6</v>
      </c>
      <c r="E1873" s="21" t="s">
        <v>30</v>
      </c>
      <c r="F1873" s="16">
        <f>$F$8</f>
        <v>24.18</v>
      </c>
      <c r="G1873" s="17"/>
      <c r="H1873" s="17">
        <f>+ROUND(H1872*F1873/100,2)</f>
        <v>0</v>
      </c>
      <c r="I1873" s="18"/>
      <c r="J1873" s="19"/>
      <c r="K1873" s="19"/>
    </row>
    <row r="1874" spans="1:11" x14ac:dyDescent="0.25">
      <c r="A1874" s="20" t="s">
        <v>23</v>
      </c>
      <c r="B1874" s="21"/>
      <c r="C1874" s="20"/>
      <c r="D1874" s="21" t="s">
        <v>33</v>
      </c>
      <c r="E1874" s="21" t="s">
        <v>32</v>
      </c>
      <c r="F1874" s="16"/>
      <c r="G1874" s="17"/>
      <c r="H1874" s="17">
        <f>+H1872+H1873</f>
        <v>0</v>
      </c>
      <c r="I1874" s="18"/>
      <c r="J1874" s="19"/>
      <c r="K1874" s="19"/>
    </row>
    <row r="1875" spans="1:11" x14ac:dyDescent="0.25">
      <c r="A1875" s="6" t="s">
        <v>930</v>
      </c>
      <c r="B1875" s="7" t="s">
        <v>931</v>
      </c>
      <c r="C1875" s="6"/>
      <c r="D1875" s="7"/>
      <c r="E1875" s="7" t="s">
        <v>197</v>
      </c>
      <c r="F1875" s="16" t="s">
        <v>20</v>
      </c>
      <c r="G1875" s="17"/>
      <c r="H1875" s="17"/>
      <c r="I1875" s="18" t="s">
        <v>21</v>
      </c>
      <c r="J1875" s="19" t="s">
        <v>37</v>
      </c>
      <c r="K1875" s="19">
        <v>98463</v>
      </c>
    </row>
    <row r="1876" spans="1:11" x14ac:dyDescent="0.25">
      <c r="A1876" s="20" t="s">
        <v>23</v>
      </c>
      <c r="B1876" s="21">
        <v>2</v>
      </c>
      <c r="C1876" s="20" t="s">
        <v>932</v>
      </c>
      <c r="D1876" s="21" t="s">
        <v>933</v>
      </c>
      <c r="E1876" s="21" t="s">
        <v>197</v>
      </c>
      <c r="F1876" s="16">
        <v>2</v>
      </c>
      <c r="G1876" s="17"/>
      <c r="H1876" s="17">
        <f>+ROUND(F1876*G1876,2)</f>
        <v>0</v>
      </c>
      <c r="I1876" s="18" t="s">
        <v>78</v>
      </c>
      <c r="J1876" s="19" t="s">
        <v>37</v>
      </c>
      <c r="K1876" s="19">
        <v>4356</v>
      </c>
    </row>
    <row r="1877" spans="1:11" x14ac:dyDescent="0.25">
      <c r="A1877" s="20" t="s">
        <v>23</v>
      </c>
      <c r="B1877" s="21">
        <v>2</v>
      </c>
      <c r="C1877" s="20" t="s">
        <v>934</v>
      </c>
      <c r="D1877" s="21" t="s">
        <v>935</v>
      </c>
      <c r="E1877" s="21" t="s">
        <v>197</v>
      </c>
      <c r="F1877" s="16">
        <v>1</v>
      </c>
      <c r="G1877" s="17"/>
      <c r="H1877" s="17">
        <f>+ROUND(F1877*G1877,2)</f>
        <v>0</v>
      </c>
      <c r="I1877" s="18" t="s">
        <v>78</v>
      </c>
      <c r="J1877" s="19" t="s">
        <v>37</v>
      </c>
      <c r="K1877" s="19">
        <v>7572</v>
      </c>
    </row>
    <row r="1878" spans="1:11" x14ac:dyDescent="0.25">
      <c r="A1878" s="20" t="s">
        <v>23</v>
      </c>
      <c r="B1878" s="21" t="s">
        <v>55</v>
      </c>
      <c r="C1878" s="20" t="s">
        <v>936</v>
      </c>
      <c r="D1878" s="21" t="s">
        <v>918</v>
      </c>
      <c r="E1878" s="21" t="s">
        <v>36</v>
      </c>
      <c r="F1878" s="16">
        <v>0.31640000000000001</v>
      </c>
      <c r="G1878" s="17"/>
      <c r="H1878" s="17">
        <f>+ROUND(F1878*G1878,2)</f>
        <v>0</v>
      </c>
      <c r="I1878" s="18" t="s">
        <v>58</v>
      </c>
      <c r="J1878" s="19" t="s">
        <v>37</v>
      </c>
      <c r="K1878" s="19">
        <v>88247</v>
      </c>
    </row>
    <row r="1879" spans="1:11" x14ac:dyDescent="0.25">
      <c r="A1879" s="20" t="s">
        <v>23</v>
      </c>
      <c r="B1879" s="21" t="s">
        <v>55</v>
      </c>
      <c r="C1879" s="20" t="s">
        <v>937</v>
      </c>
      <c r="D1879" s="21" t="s">
        <v>876</v>
      </c>
      <c r="E1879" s="21" t="s">
        <v>36</v>
      </c>
      <c r="F1879" s="16">
        <v>0.31640000000000001</v>
      </c>
      <c r="G1879" s="17"/>
      <c r="H1879" s="17">
        <f>+ROUND(F1879*G1879,2)</f>
        <v>0</v>
      </c>
      <c r="I1879" s="18" t="s">
        <v>58</v>
      </c>
      <c r="J1879" s="19" t="s">
        <v>37</v>
      </c>
      <c r="K1879" s="19">
        <v>88264</v>
      </c>
    </row>
    <row r="1880" spans="1:11" x14ac:dyDescent="0.25">
      <c r="A1880" s="20" t="s">
        <v>23</v>
      </c>
      <c r="B1880" s="21"/>
      <c r="C1880" s="20"/>
      <c r="D1880" s="21" t="s">
        <v>29</v>
      </c>
      <c r="E1880" s="21" t="s">
        <v>30</v>
      </c>
      <c r="F1880" s="16">
        <f>$H$8</f>
        <v>111.86</v>
      </c>
      <c r="G1880" s="17"/>
      <c r="H1880" s="17">
        <f>ROUND(F1880*G1880/100,2)</f>
        <v>0</v>
      </c>
      <c r="I1880" s="18"/>
      <c r="J1880" s="19"/>
      <c r="K1880" s="19"/>
    </row>
    <row r="1881" spans="1:11" x14ac:dyDescent="0.25">
      <c r="A1881" s="20" t="s">
        <v>23</v>
      </c>
      <c r="B1881" s="21"/>
      <c r="C1881" s="20"/>
      <c r="D1881" s="21" t="s">
        <v>31</v>
      </c>
      <c r="E1881" s="21" t="s">
        <v>32</v>
      </c>
      <c r="F1881" s="16"/>
      <c r="G1881" s="17"/>
      <c r="H1881" s="17">
        <f>SUMIF(Recodificada1!$H$1876:$H$1879,"&gt;0",Recodificada1!$H$1876:$H$1879)+$H$1880</f>
        <v>0</v>
      </c>
      <c r="I1881" s="18"/>
      <c r="J1881" s="19"/>
      <c r="K1881" s="19"/>
    </row>
    <row r="1882" spans="1:11" x14ac:dyDescent="0.25">
      <c r="A1882" s="20" t="s">
        <v>23</v>
      </c>
      <c r="B1882" s="21"/>
      <c r="C1882" s="20"/>
      <c r="D1882" s="21" t="s">
        <v>6</v>
      </c>
      <c r="E1882" s="21" t="s">
        <v>30</v>
      </c>
      <c r="F1882" s="16">
        <f>$F$8</f>
        <v>24.18</v>
      </c>
      <c r="G1882" s="17"/>
      <c r="H1882" s="17">
        <f>+ROUND(H1881*F1882/100,2)</f>
        <v>0</v>
      </c>
      <c r="I1882" s="18"/>
      <c r="J1882" s="19"/>
      <c r="K1882" s="19"/>
    </row>
    <row r="1883" spans="1:11" x14ac:dyDescent="0.25">
      <c r="A1883" s="20" t="s">
        <v>23</v>
      </c>
      <c r="B1883" s="21"/>
      <c r="C1883" s="20"/>
      <c r="D1883" s="21" t="s">
        <v>33</v>
      </c>
      <c r="E1883" s="21" t="s">
        <v>32</v>
      </c>
      <c r="F1883" s="16"/>
      <c r="G1883" s="17"/>
      <c r="H1883" s="17">
        <f>+H1881+H1882</f>
        <v>0</v>
      </c>
      <c r="I1883" s="18"/>
      <c r="J1883" s="19"/>
      <c r="K1883" s="19"/>
    </row>
    <row r="1884" spans="1:11" x14ac:dyDescent="0.25">
      <c r="A1884" s="6" t="s">
        <v>938</v>
      </c>
      <c r="B1884" s="7" t="s">
        <v>939</v>
      </c>
      <c r="C1884" s="6"/>
      <c r="D1884" s="7"/>
      <c r="E1884" s="7" t="s">
        <v>524</v>
      </c>
      <c r="F1884" s="16" t="s">
        <v>20</v>
      </c>
      <c r="G1884" s="17"/>
      <c r="H1884" s="17"/>
      <c r="I1884" s="18" t="s">
        <v>21</v>
      </c>
      <c r="J1884" s="19" t="s">
        <v>518</v>
      </c>
      <c r="K1884" s="19">
        <v>126</v>
      </c>
    </row>
    <row r="1885" spans="1:11" x14ac:dyDescent="0.25">
      <c r="A1885" s="20" t="s">
        <v>23</v>
      </c>
      <c r="B1885" s="21" t="s">
        <v>55</v>
      </c>
      <c r="C1885" s="20" t="s">
        <v>940</v>
      </c>
      <c r="D1885" s="21" t="s">
        <v>941</v>
      </c>
      <c r="E1885" s="21" t="s">
        <v>524</v>
      </c>
      <c r="F1885" s="16">
        <v>1</v>
      </c>
      <c r="G1885" s="17"/>
      <c r="H1885" s="17">
        <f>+ROUND(F1885*G1885,2)</f>
        <v>0</v>
      </c>
      <c r="I1885" s="18" t="s">
        <v>58</v>
      </c>
      <c r="J1885" s="19" t="s">
        <v>518</v>
      </c>
      <c r="K1885" s="19">
        <v>125</v>
      </c>
    </row>
    <row r="1886" spans="1:11" x14ac:dyDescent="0.25">
      <c r="A1886" s="20" t="s">
        <v>23</v>
      </c>
      <c r="B1886" s="21" t="s">
        <v>55</v>
      </c>
      <c r="C1886" s="20" t="s">
        <v>589</v>
      </c>
      <c r="D1886" s="21" t="s">
        <v>590</v>
      </c>
      <c r="E1886" s="21" t="s">
        <v>524</v>
      </c>
      <c r="F1886" s="16">
        <v>1</v>
      </c>
      <c r="G1886" s="17"/>
      <c r="H1886" s="17">
        <f>+ROUND(F1886*G1886,2)</f>
        <v>0</v>
      </c>
      <c r="I1886" s="18" t="s">
        <v>58</v>
      </c>
      <c r="J1886" s="19" t="s">
        <v>518</v>
      </c>
      <c r="K1886" s="19">
        <v>7692</v>
      </c>
    </row>
    <row r="1887" spans="1:11" x14ac:dyDescent="0.25">
      <c r="A1887" s="20" t="s">
        <v>23</v>
      </c>
      <c r="B1887" s="21"/>
      <c r="C1887" s="20"/>
      <c r="D1887" s="21" t="s">
        <v>29</v>
      </c>
      <c r="E1887" s="21" t="s">
        <v>30</v>
      </c>
      <c r="F1887" s="16">
        <f>$H$8</f>
        <v>111.86</v>
      </c>
      <c r="G1887" s="17"/>
      <c r="H1887" s="17">
        <f>ROUND(F1887*G1887/100,2)</f>
        <v>0</v>
      </c>
      <c r="I1887" s="18"/>
      <c r="J1887" s="19"/>
      <c r="K1887" s="19"/>
    </row>
    <row r="1888" spans="1:11" x14ac:dyDescent="0.25">
      <c r="A1888" s="20" t="s">
        <v>23</v>
      </c>
      <c r="B1888" s="21"/>
      <c r="C1888" s="20"/>
      <c r="D1888" s="21" t="s">
        <v>31</v>
      </c>
      <c r="E1888" s="21" t="s">
        <v>32</v>
      </c>
      <c r="F1888" s="16"/>
      <c r="G1888" s="17"/>
      <c r="H1888" s="17">
        <f>SUMIF(Recodificada1!$H$1885:$H$1886,"&gt;0",Recodificada1!$H$1885:$H$1886)+$H$1887</f>
        <v>0</v>
      </c>
      <c r="I1888" s="18"/>
      <c r="J1888" s="19"/>
      <c r="K1888" s="19"/>
    </row>
    <row r="1889" spans="1:11" x14ac:dyDescent="0.25">
      <c r="A1889" s="20" t="s">
        <v>23</v>
      </c>
      <c r="B1889" s="21"/>
      <c r="C1889" s="20"/>
      <c r="D1889" s="21" t="s">
        <v>6</v>
      </c>
      <c r="E1889" s="21" t="s">
        <v>30</v>
      </c>
      <c r="F1889" s="16">
        <f>$F$8</f>
        <v>24.18</v>
      </c>
      <c r="G1889" s="17"/>
      <c r="H1889" s="17">
        <f>+ROUND(H1888*F1889/100,2)</f>
        <v>0</v>
      </c>
      <c r="I1889" s="18"/>
      <c r="J1889" s="19"/>
      <c r="K1889" s="19"/>
    </row>
    <row r="1890" spans="1:11" x14ac:dyDescent="0.25">
      <c r="A1890" s="20" t="s">
        <v>23</v>
      </c>
      <c r="B1890" s="21"/>
      <c r="C1890" s="20"/>
      <c r="D1890" s="21" t="s">
        <v>33</v>
      </c>
      <c r="E1890" s="21" t="s">
        <v>32</v>
      </c>
      <c r="F1890" s="16"/>
      <c r="G1890" s="17"/>
      <c r="H1890" s="17">
        <f>+H1888+H1889</f>
        <v>0</v>
      </c>
      <c r="I1890" s="18"/>
      <c r="J1890" s="19"/>
      <c r="K1890" s="19"/>
    </row>
    <row r="1891" spans="1:11" x14ac:dyDescent="0.25">
      <c r="A1891" s="6" t="s">
        <v>942</v>
      </c>
      <c r="B1891" s="7" t="s">
        <v>941</v>
      </c>
      <c r="C1891" s="6"/>
      <c r="D1891" s="7"/>
      <c r="E1891" s="7" t="s">
        <v>524</v>
      </c>
      <c r="F1891" s="16" t="s">
        <v>20</v>
      </c>
      <c r="G1891" s="17"/>
      <c r="H1891" s="17"/>
      <c r="I1891" s="18" t="s">
        <v>21</v>
      </c>
      <c r="J1891" s="19" t="s">
        <v>518</v>
      </c>
      <c r="K1891" s="19">
        <v>125</v>
      </c>
    </row>
    <row r="1892" spans="1:11" x14ac:dyDescent="0.25">
      <c r="A1892" s="20" t="s">
        <v>23</v>
      </c>
      <c r="B1892" s="21">
        <v>2</v>
      </c>
      <c r="C1892" s="20" t="s">
        <v>526</v>
      </c>
      <c r="D1892" s="21" t="s">
        <v>527</v>
      </c>
      <c r="E1892" s="21" t="s">
        <v>77</v>
      </c>
      <c r="F1892" s="16">
        <v>0.91300000000000003</v>
      </c>
      <c r="G1892" s="17"/>
      <c r="H1892" s="17">
        <f>+ROUND(F1892*G1892,2)</f>
        <v>0</v>
      </c>
      <c r="I1892" s="18" t="s">
        <v>78</v>
      </c>
      <c r="J1892" s="19" t="s">
        <v>37</v>
      </c>
      <c r="K1892" s="19">
        <v>367</v>
      </c>
    </row>
    <row r="1893" spans="1:11" x14ac:dyDescent="0.25">
      <c r="A1893" s="20" t="s">
        <v>23</v>
      </c>
      <c r="B1893" s="21">
        <v>2</v>
      </c>
      <c r="C1893" s="20" t="s">
        <v>339</v>
      </c>
      <c r="D1893" s="21" t="s">
        <v>340</v>
      </c>
      <c r="E1893" s="21" t="s">
        <v>341</v>
      </c>
      <c r="F1893" s="16">
        <v>293</v>
      </c>
      <c r="G1893" s="17"/>
      <c r="H1893" s="17">
        <f>+ROUND(F1893*G1893,2)</f>
        <v>0</v>
      </c>
      <c r="I1893" s="18" t="s">
        <v>78</v>
      </c>
      <c r="J1893" s="19" t="s">
        <v>37</v>
      </c>
      <c r="K1893" s="19">
        <v>1379</v>
      </c>
    </row>
    <row r="1894" spans="1:11" x14ac:dyDescent="0.25">
      <c r="A1894" s="20" t="s">
        <v>23</v>
      </c>
      <c r="B1894" s="21">
        <v>2</v>
      </c>
      <c r="C1894" s="20" t="s">
        <v>592</v>
      </c>
      <c r="D1894" s="21" t="s">
        <v>593</v>
      </c>
      <c r="E1894" s="21" t="s">
        <v>77</v>
      </c>
      <c r="F1894" s="16">
        <v>0.627</v>
      </c>
      <c r="G1894" s="17"/>
      <c r="H1894" s="17">
        <f>+ROUND(F1894*G1894,2)</f>
        <v>0</v>
      </c>
      <c r="I1894" s="18" t="s">
        <v>78</v>
      </c>
      <c r="J1894" s="19" t="s">
        <v>37</v>
      </c>
      <c r="K1894" s="19">
        <v>4718</v>
      </c>
    </row>
    <row r="1895" spans="1:11" x14ac:dyDescent="0.25">
      <c r="A1895" s="20" t="s">
        <v>23</v>
      </c>
      <c r="B1895" s="21">
        <v>2</v>
      </c>
      <c r="C1895" s="20" t="s">
        <v>342</v>
      </c>
      <c r="D1895" s="21" t="s">
        <v>343</v>
      </c>
      <c r="E1895" s="21" t="s">
        <v>77</v>
      </c>
      <c r="F1895" s="16">
        <v>0.20899999999999999</v>
      </c>
      <c r="G1895" s="17"/>
      <c r="H1895" s="17">
        <f>+ROUND(F1895*G1895,2)</f>
        <v>0</v>
      </c>
      <c r="I1895" s="18" t="s">
        <v>78</v>
      </c>
      <c r="J1895" s="19" t="s">
        <v>37</v>
      </c>
      <c r="K1895" s="19">
        <v>4721</v>
      </c>
    </row>
    <row r="1896" spans="1:11" x14ac:dyDescent="0.25">
      <c r="A1896" s="20" t="s">
        <v>23</v>
      </c>
      <c r="B1896" s="21" t="s">
        <v>55</v>
      </c>
      <c r="C1896" s="20" t="s">
        <v>344</v>
      </c>
      <c r="D1896" s="21" t="s">
        <v>61</v>
      </c>
      <c r="E1896" s="21" t="s">
        <v>36</v>
      </c>
      <c r="F1896" s="16">
        <v>6</v>
      </c>
      <c r="G1896" s="17"/>
      <c r="H1896" s="17">
        <f>+ROUND(F1896*G1896,2)</f>
        <v>0</v>
      </c>
      <c r="I1896" s="18" t="s">
        <v>58</v>
      </c>
      <c r="J1896" s="19" t="s">
        <v>37</v>
      </c>
      <c r="K1896" s="19">
        <v>88316</v>
      </c>
    </row>
    <row r="1897" spans="1:11" x14ac:dyDescent="0.25">
      <c r="A1897" s="20" t="s">
        <v>23</v>
      </c>
      <c r="B1897" s="21"/>
      <c r="C1897" s="20"/>
      <c r="D1897" s="21" t="s">
        <v>29</v>
      </c>
      <c r="E1897" s="21" t="s">
        <v>30</v>
      </c>
      <c r="F1897" s="16">
        <f>$H$8</f>
        <v>111.86</v>
      </c>
      <c r="G1897" s="17"/>
      <c r="H1897" s="17">
        <f>ROUND(F1897*G1897/100,2)</f>
        <v>0</v>
      </c>
      <c r="I1897" s="18"/>
      <c r="J1897" s="19"/>
      <c r="K1897" s="19"/>
    </row>
    <row r="1898" spans="1:11" x14ac:dyDescent="0.25">
      <c r="A1898" s="20" t="s">
        <v>23</v>
      </c>
      <c r="B1898" s="21"/>
      <c r="C1898" s="20"/>
      <c r="D1898" s="21" t="s">
        <v>31</v>
      </c>
      <c r="E1898" s="21" t="s">
        <v>32</v>
      </c>
      <c r="F1898" s="16"/>
      <c r="G1898" s="17"/>
      <c r="H1898" s="17">
        <f>SUMIF(Recodificada1!$H$1892:$H$1896,"&gt;0",Recodificada1!$H$1892:$H$1896)+$H$1897</f>
        <v>0</v>
      </c>
      <c r="I1898" s="18"/>
      <c r="J1898" s="19"/>
      <c r="K1898" s="19"/>
    </row>
    <row r="1899" spans="1:11" x14ac:dyDescent="0.25">
      <c r="A1899" s="20" t="s">
        <v>23</v>
      </c>
      <c r="B1899" s="21"/>
      <c r="C1899" s="20"/>
      <c r="D1899" s="21" t="s">
        <v>6</v>
      </c>
      <c r="E1899" s="21" t="s">
        <v>30</v>
      </c>
      <c r="F1899" s="16">
        <f>$F$8</f>
        <v>24.18</v>
      </c>
      <c r="G1899" s="17"/>
      <c r="H1899" s="17">
        <f>+ROUND(H1898*F1899/100,2)</f>
        <v>0</v>
      </c>
      <c r="I1899" s="18"/>
      <c r="J1899" s="19"/>
      <c r="K1899" s="19"/>
    </row>
    <row r="1900" spans="1:11" x14ac:dyDescent="0.25">
      <c r="A1900" s="20" t="s">
        <v>23</v>
      </c>
      <c r="B1900" s="21"/>
      <c r="C1900" s="20"/>
      <c r="D1900" s="21" t="s">
        <v>33</v>
      </c>
      <c r="E1900" s="21" t="s">
        <v>32</v>
      </c>
      <c r="F1900" s="16"/>
      <c r="G1900" s="17"/>
      <c r="H1900" s="17">
        <f>+H1898+H1899</f>
        <v>0</v>
      </c>
      <c r="I1900" s="18"/>
      <c r="J1900" s="19"/>
      <c r="K1900" s="19"/>
    </row>
    <row r="1901" spans="1:11" x14ac:dyDescent="0.25">
      <c r="A1901" s="6" t="s">
        <v>943</v>
      </c>
      <c r="B1901" s="7" t="s">
        <v>944</v>
      </c>
      <c r="C1901" s="6"/>
      <c r="D1901" s="7"/>
      <c r="E1901" s="7" t="s">
        <v>549</v>
      </c>
      <c r="F1901" s="16" t="s">
        <v>20</v>
      </c>
      <c r="G1901" s="17"/>
      <c r="H1901" s="17"/>
      <c r="I1901" s="18" t="s">
        <v>21</v>
      </c>
      <c r="J1901" s="19" t="s">
        <v>518</v>
      </c>
      <c r="K1901" s="19">
        <v>141</v>
      </c>
    </row>
    <row r="1902" spans="1:11" x14ac:dyDescent="0.25">
      <c r="A1902" s="20" t="s">
        <v>23</v>
      </c>
      <c r="B1902" s="21">
        <v>2</v>
      </c>
      <c r="C1902" s="20" t="s">
        <v>490</v>
      </c>
      <c r="D1902" s="21" t="s">
        <v>491</v>
      </c>
      <c r="E1902" s="21" t="s">
        <v>197</v>
      </c>
      <c r="F1902" s="16">
        <v>0.4</v>
      </c>
      <c r="G1902" s="17"/>
      <c r="H1902" s="17">
        <f>+ROUND(F1902*G1902,2)</f>
        <v>0</v>
      </c>
      <c r="I1902" s="18" t="s">
        <v>78</v>
      </c>
      <c r="J1902" s="19" t="s">
        <v>37</v>
      </c>
      <c r="K1902" s="19">
        <v>39017</v>
      </c>
    </row>
    <row r="1903" spans="1:11" x14ac:dyDescent="0.25">
      <c r="A1903" s="20" t="s">
        <v>23</v>
      </c>
      <c r="B1903" s="21">
        <v>2</v>
      </c>
      <c r="C1903" s="20" t="s">
        <v>577</v>
      </c>
      <c r="D1903" s="21" t="s">
        <v>578</v>
      </c>
      <c r="E1903" s="21" t="s">
        <v>197</v>
      </c>
      <c r="F1903" s="16">
        <v>0.4</v>
      </c>
      <c r="G1903" s="17"/>
      <c r="H1903" s="17">
        <f>+ROUND(F1903*G1903,2)</f>
        <v>0</v>
      </c>
      <c r="I1903" s="18" t="s">
        <v>78</v>
      </c>
      <c r="J1903" s="19" t="s">
        <v>37</v>
      </c>
      <c r="K1903" s="19">
        <v>39315</v>
      </c>
    </row>
    <row r="1904" spans="1:11" x14ac:dyDescent="0.25">
      <c r="A1904" s="20" t="s">
        <v>23</v>
      </c>
      <c r="B1904" s="21">
        <v>2</v>
      </c>
      <c r="C1904" s="20" t="s">
        <v>513</v>
      </c>
      <c r="D1904" s="21" t="s">
        <v>514</v>
      </c>
      <c r="E1904" s="21" t="s">
        <v>341</v>
      </c>
      <c r="F1904" s="16">
        <v>1</v>
      </c>
      <c r="G1904" s="17"/>
      <c r="H1904" s="17">
        <f>+ROUND(F1904*G1904,2)</f>
        <v>0</v>
      </c>
      <c r="I1904" s="18" t="s">
        <v>78</v>
      </c>
      <c r="J1904" s="19" t="s">
        <v>37</v>
      </c>
      <c r="K1904" s="19">
        <v>43059</v>
      </c>
    </row>
    <row r="1905" spans="1:11" x14ac:dyDescent="0.25">
      <c r="A1905" s="20" t="s">
        <v>23</v>
      </c>
      <c r="B1905" s="21">
        <v>2</v>
      </c>
      <c r="C1905" s="20" t="s">
        <v>492</v>
      </c>
      <c r="D1905" s="21" t="s">
        <v>493</v>
      </c>
      <c r="E1905" s="21" t="s">
        <v>341</v>
      </c>
      <c r="F1905" s="16">
        <v>0.02</v>
      </c>
      <c r="G1905" s="17"/>
      <c r="H1905" s="17">
        <f>+ROUND(F1905*G1905,2)</f>
        <v>0</v>
      </c>
      <c r="I1905" s="18" t="s">
        <v>78</v>
      </c>
      <c r="J1905" s="19" t="s">
        <v>37</v>
      </c>
      <c r="K1905" s="19">
        <v>43132</v>
      </c>
    </row>
    <row r="1906" spans="1:11" x14ac:dyDescent="0.25">
      <c r="A1906" s="20" t="s">
        <v>23</v>
      </c>
      <c r="B1906" s="21" t="s">
        <v>55</v>
      </c>
      <c r="C1906" s="20" t="s">
        <v>496</v>
      </c>
      <c r="D1906" s="21" t="s">
        <v>497</v>
      </c>
      <c r="E1906" s="21" t="s">
        <v>36</v>
      </c>
      <c r="F1906" s="16">
        <v>7.0000000000000007E-2</v>
      </c>
      <c r="G1906" s="17"/>
      <c r="H1906" s="17">
        <f>+ROUND(F1906*G1906,2)</f>
        <v>0</v>
      </c>
      <c r="I1906" s="18" t="s">
        <v>58</v>
      </c>
      <c r="J1906" s="19" t="s">
        <v>37</v>
      </c>
      <c r="K1906" s="19">
        <v>88245</v>
      </c>
    </row>
    <row r="1907" spans="1:11" x14ac:dyDescent="0.25">
      <c r="A1907" s="20" t="s">
        <v>23</v>
      </c>
      <c r="B1907" s="21" t="s">
        <v>55</v>
      </c>
      <c r="C1907" s="20" t="s">
        <v>344</v>
      </c>
      <c r="D1907" s="21" t="s">
        <v>61</v>
      </c>
      <c r="E1907" s="21" t="s">
        <v>36</v>
      </c>
      <c r="F1907" s="16">
        <v>7.0000000000000007E-2</v>
      </c>
      <c r="G1907" s="17"/>
      <c r="H1907" s="17">
        <f>+ROUND(F1907*G1907,2)</f>
        <v>0</v>
      </c>
      <c r="I1907" s="18" t="s">
        <v>58</v>
      </c>
      <c r="J1907" s="19" t="s">
        <v>37</v>
      </c>
      <c r="K1907" s="19">
        <v>88316</v>
      </c>
    </row>
    <row r="1908" spans="1:11" x14ac:dyDescent="0.25">
      <c r="A1908" s="20" t="s">
        <v>23</v>
      </c>
      <c r="B1908" s="21"/>
      <c r="C1908" s="20"/>
      <c r="D1908" s="21" t="s">
        <v>29</v>
      </c>
      <c r="E1908" s="21" t="s">
        <v>30</v>
      </c>
      <c r="F1908" s="16">
        <f>$H$8</f>
        <v>111.86</v>
      </c>
      <c r="G1908" s="17"/>
      <c r="H1908" s="17">
        <f>ROUND(F1908*G1908/100,2)</f>
        <v>0</v>
      </c>
      <c r="I1908" s="18"/>
      <c r="J1908" s="19"/>
      <c r="K1908" s="19"/>
    </row>
    <row r="1909" spans="1:11" x14ac:dyDescent="0.25">
      <c r="A1909" s="20" t="s">
        <v>23</v>
      </c>
      <c r="B1909" s="21"/>
      <c r="C1909" s="20"/>
      <c r="D1909" s="21" t="s">
        <v>31</v>
      </c>
      <c r="E1909" s="21" t="s">
        <v>32</v>
      </c>
      <c r="F1909" s="16"/>
      <c r="G1909" s="17"/>
      <c r="H1909" s="17">
        <f>SUMIF(Recodificada1!$H$1902:$H$1907,"&gt;0",Recodificada1!$H$1902:$H$1907)+$H$1908</f>
        <v>0</v>
      </c>
      <c r="I1909" s="18"/>
      <c r="J1909" s="19"/>
      <c r="K1909" s="19"/>
    </row>
    <row r="1910" spans="1:11" x14ac:dyDescent="0.25">
      <c r="A1910" s="20" t="s">
        <v>23</v>
      </c>
      <c r="B1910" s="21"/>
      <c r="C1910" s="20"/>
      <c r="D1910" s="21" t="s">
        <v>6</v>
      </c>
      <c r="E1910" s="21" t="s">
        <v>30</v>
      </c>
      <c r="F1910" s="16">
        <f>$F$8</f>
        <v>24.18</v>
      </c>
      <c r="G1910" s="17"/>
      <c r="H1910" s="17">
        <f>+ROUND(H1909*F1910/100,2)</f>
        <v>0</v>
      </c>
      <c r="I1910" s="18"/>
      <c r="J1910" s="19"/>
      <c r="K1910" s="19"/>
    </row>
    <row r="1911" spans="1:11" x14ac:dyDescent="0.25">
      <c r="A1911" s="20" t="s">
        <v>23</v>
      </c>
      <c r="B1911" s="21"/>
      <c r="C1911" s="20"/>
      <c r="D1911" s="21" t="s">
        <v>33</v>
      </c>
      <c r="E1911" s="21" t="s">
        <v>32</v>
      </c>
      <c r="F1911" s="16"/>
      <c r="G1911" s="17"/>
      <c r="H1911" s="17">
        <f>+H1909+H1910</f>
        <v>0</v>
      </c>
      <c r="I1911" s="18"/>
      <c r="J1911" s="19"/>
      <c r="K1911" s="19"/>
    </row>
    <row r="1912" spans="1:11" x14ac:dyDescent="0.25">
      <c r="A1912" s="6" t="s">
        <v>945</v>
      </c>
      <c r="B1912" s="7" t="s">
        <v>946</v>
      </c>
      <c r="C1912" s="6"/>
      <c r="D1912" s="7"/>
      <c r="E1912" s="7" t="s">
        <v>517</v>
      </c>
      <c r="F1912" s="16" t="s">
        <v>20</v>
      </c>
      <c r="G1912" s="17"/>
      <c r="H1912" s="17"/>
      <c r="I1912" s="18" t="s">
        <v>21</v>
      </c>
      <c r="J1912" s="19" t="s">
        <v>518</v>
      </c>
      <c r="K1912" s="19">
        <v>155</v>
      </c>
    </row>
    <row r="1913" spans="1:11" x14ac:dyDescent="0.25">
      <c r="A1913" s="20" t="s">
        <v>23</v>
      </c>
      <c r="B1913" s="21">
        <v>2</v>
      </c>
      <c r="C1913" s="20" t="s">
        <v>519</v>
      </c>
      <c r="D1913" s="21" t="s">
        <v>520</v>
      </c>
      <c r="E1913" s="21" t="s">
        <v>521</v>
      </c>
      <c r="F1913" s="16">
        <v>68</v>
      </c>
      <c r="G1913" s="17"/>
      <c r="H1913" s="17">
        <f>+ROUND(F1913*G1913,2)</f>
        <v>0</v>
      </c>
      <c r="I1913" s="18" t="s">
        <v>78</v>
      </c>
      <c r="J1913" s="19" t="s">
        <v>518</v>
      </c>
      <c r="K1913" s="19">
        <v>2212</v>
      </c>
    </row>
    <row r="1914" spans="1:11" x14ac:dyDescent="0.25">
      <c r="A1914" s="20" t="s">
        <v>23</v>
      </c>
      <c r="B1914" s="21" t="s">
        <v>55</v>
      </c>
      <c r="C1914" s="20" t="s">
        <v>522</v>
      </c>
      <c r="D1914" s="21" t="s">
        <v>523</v>
      </c>
      <c r="E1914" s="21" t="s">
        <v>524</v>
      </c>
      <c r="F1914" s="16">
        <v>3.2000000000000001E-2</v>
      </c>
      <c r="G1914" s="17"/>
      <c r="H1914" s="17">
        <f>+ROUND(F1914*G1914,2)</f>
        <v>0</v>
      </c>
      <c r="I1914" s="18" t="s">
        <v>58</v>
      </c>
      <c r="J1914" s="19" t="s">
        <v>518</v>
      </c>
      <c r="K1914" s="19">
        <v>3308</v>
      </c>
    </row>
    <row r="1915" spans="1:11" x14ac:dyDescent="0.25">
      <c r="A1915" s="20" t="s">
        <v>23</v>
      </c>
      <c r="B1915" s="21" t="s">
        <v>55</v>
      </c>
      <c r="C1915" s="20" t="s">
        <v>450</v>
      </c>
      <c r="D1915" s="21" t="s">
        <v>451</v>
      </c>
      <c r="E1915" s="21" t="s">
        <v>36</v>
      </c>
      <c r="F1915" s="16">
        <v>1.52</v>
      </c>
      <c r="G1915" s="17"/>
      <c r="H1915" s="17">
        <f>+ROUND(F1915*G1915,2)</f>
        <v>0</v>
      </c>
      <c r="I1915" s="18" t="s">
        <v>58</v>
      </c>
      <c r="J1915" s="19" t="s">
        <v>37</v>
      </c>
      <c r="K1915" s="19">
        <v>88309</v>
      </c>
    </row>
    <row r="1916" spans="1:11" x14ac:dyDescent="0.25">
      <c r="A1916" s="20" t="s">
        <v>23</v>
      </c>
      <c r="B1916" s="21" t="s">
        <v>55</v>
      </c>
      <c r="C1916" s="20" t="s">
        <v>344</v>
      </c>
      <c r="D1916" s="21" t="s">
        <v>61</v>
      </c>
      <c r="E1916" s="21" t="s">
        <v>36</v>
      </c>
      <c r="F1916" s="16">
        <v>0.91</v>
      </c>
      <c r="G1916" s="17"/>
      <c r="H1916" s="17">
        <f>+ROUND(F1916*G1916,2)</f>
        <v>0</v>
      </c>
      <c r="I1916" s="18" t="s">
        <v>58</v>
      </c>
      <c r="J1916" s="19" t="s">
        <v>37</v>
      </c>
      <c r="K1916" s="19">
        <v>88316</v>
      </c>
    </row>
    <row r="1917" spans="1:11" x14ac:dyDescent="0.25">
      <c r="A1917" s="20" t="s">
        <v>23</v>
      </c>
      <c r="B1917" s="21"/>
      <c r="C1917" s="20"/>
      <c r="D1917" s="21" t="s">
        <v>29</v>
      </c>
      <c r="E1917" s="21" t="s">
        <v>30</v>
      </c>
      <c r="F1917" s="16">
        <f>$H$8</f>
        <v>111.86</v>
      </c>
      <c r="G1917" s="17"/>
      <c r="H1917" s="17">
        <f>ROUND(F1917*G1917/100,2)</f>
        <v>0</v>
      </c>
      <c r="I1917" s="18"/>
      <c r="J1917" s="19"/>
      <c r="K1917" s="19"/>
    </row>
    <row r="1918" spans="1:11" x14ac:dyDescent="0.25">
      <c r="A1918" s="20" t="s">
        <v>23</v>
      </c>
      <c r="B1918" s="21"/>
      <c r="C1918" s="20"/>
      <c r="D1918" s="21" t="s">
        <v>31</v>
      </c>
      <c r="E1918" s="21" t="s">
        <v>32</v>
      </c>
      <c r="F1918" s="16"/>
      <c r="G1918" s="17"/>
      <c r="H1918" s="17">
        <f>SUMIF(Recodificada1!$H$1913:$H$1916,"&gt;0",Recodificada1!$H$1913:$H$1916)+$H$1917</f>
        <v>0</v>
      </c>
      <c r="I1918" s="18"/>
      <c r="J1918" s="19"/>
      <c r="K1918" s="19"/>
    </row>
    <row r="1919" spans="1:11" x14ac:dyDescent="0.25">
      <c r="A1919" s="20" t="s">
        <v>23</v>
      </c>
      <c r="B1919" s="21"/>
      <c r="C1919" s="20"/>
      <c r="D1919" s="21" t="s">
        <v>6</v>
      </c>
      <c r="E1919" s="21" t="s">
        <v>30</v>
      </c>
      <c r="F1919" s="16">
        <f>$F$8</f>
        <v>24.18</v>
      </c>
      <c r="G1919" s="17"/>
      <c r="H1919" s="17">
        <f>+ROUND(H1918*F1919/100,2)</f>
        <v>0</v>
      </c>
      <c r="I1919" s="18"/>
      <c r="J1919" s="19"/>
      <c r="K1919" s="19"/>
    </row>
    <row r="1920" spans="1:11" x14ac:dyDescent="0.25">
      <c r="A1920" s="20" t="s">
        <v>23</v>
      </c>
      <c r="B1920" s="21"/>
      <c r="C1920" s="20"/>
      <c r="D1920" s="21" t="s">
        <v>33</v>
      </c>
      <c r="E1920" s="21" t="s">
        <v>32</v>
      </c>
      <c r="F1920" s="16"/>
      <c r="G1920" s="17"/>
      <c r="H1920" s="17">
        <f>+H1918+H1919</f>
        <v>0</v>
      </c>
      <c r="I1920" s="18"/>
      <c r="J1920" s="19"/>
      <c r="K1920" s="19"/>
    </row>
    <row r="1921" spans="1:11" x14ac:dyDescent="0.25">
      <c r="A1921" s="6" t="s">
        <v>947</v>
      </c>
      <c r="B1921" s="7" t="s">
        <v>948</v>
      </c>
      <c r="C1921" s="6"/>
      <c r="D1921" s="7"/>
      <c r="E1921" s="7" t="s">
        <v>517</v>
      </c>
      <c r="F1921" s="16" t="s">
        <v>20</v>
      </c>
      <c r="G1921" s="17"/>
      <c r="H1921" s="17"/>
      <c r="I1921" s="18" t="s">
        <v>21</v>
      </c>
      <c r="J1921" s="19" t="s">
        <v>518</v>
      </c>
      <c r="K1921" s="19">
        <v>3318</v>
      </c>
    </row>
    <row r="1922" spans="1:11" x14ac:dyDescent="0.25">
      <c r="A1922" s="20" t="s">
        <v>23</v>
      </c>
      <c r="B1922" s="21" t="s">
        <v>55</v>
      </c>
      <c r="C1922" s="20" t="s">
        <v>949</v>
      </c>
      <c r="D1922" s="21" t="s">
        <v>950</v>
      </c>
      <c r="E1922" s="21" t="s">
        <v>524</v>
      </c>
      <c r="F1922" s="16">
        <v>0.02</v>
      </c>
      <c r="G1922" s="17"/>
      <c r="H1922" s="17">
        <f>+ROUND(F1922*G1922,2)</f>
        <v>0</v>
      </c>
      <c r="I1922" s="18" t="s">
        <v>58</v>
      </c>
      <c r="J1922" s="19" t="s">
        <v>518</v>
      </c>
      <c r="K1922" s="19">
        <v>1905</v>
      </c>
    </row>
    <row r="1923" spans="1:11" x14ac:dyDescent="0.25">
      <c r="A1923" s="20" t="s">
        <v>23</v>
      </c>
      <c r="B1923" s="21" t="s">
        <v>55</v>
      </c>
      <c r="C1923" s="20" t="s">
        <v>450</v>
      </c>
      <c r="D1923" s="21" t="s">
        <v>451</v>
      </c>
      <c r="E1923" s="21" t="s">
        <v>36</v>
      </c>
      <c r="F1923" s="16">
        <v>0.6</v>
      </c>
      <c r="G1923" s="17"/>
      <c r="H1923" s="17">
        <f>+ROUND(F1923*G1923,2)</f>
        <v>0</v>
      </c>
      <c r="I1923" s="18" t="s">
        <v>58</v>
      </c>
      <c r="J1923" s="19" t="s">
        <v>37</v>
      </c>
      <c r="K1923" s="19">
        <v>88309</v>
      </c>
    </row>
    <row r="1924" spans="1:11" x14ac:dyDescent="0.25">
      <c r="A1924" s="20" t="s">
        <v>23</v>
      </c>
      <c r="B1924" s="21" t="s">
        <v>55</v>
      </c>
      <c r="C1924" s="20" t="s">
        <v>344</v>
      </c>
      <c r="D1924" s="21" t="s">
        <v>61</v>
      </c>
      <c r="E1924" s="21" t="s">
        <v>36</v>
      </c>
      <c r="F1924" s="16">
        <v>0.6</v>
      </c>
      <c r="G1924" s="17"/>
      <c r="H1924" s="17">
        <f>+ROUND(F1924*G1924,2)</f>
        <v>0</v>
      </c>
      <c r="I1924" s="18" t="s">
        <v>58</v>
      </c>
      <c r="J1924" s="19" t="s">
        <v>37</v>
      </c>
      <c r="K1924" s="19">
        <v>88316</v>
      </c>
    </row>
    <row r="1925" spans="1:11" x14ac:dyDescent="0.25">
      <c r="A1925" s="20" t="s">
        <v>23</v>
      </c>
      <c r="B1925" s="21"/>
      <c r="C1925" s="20"/>
      <c r="D1925" s="21" t="s">
        <v>29</v>
      </c>
      <c r="E1925" s="21" t="s">
        <v>30</v>
      </c>
      <c r="F1925" s="16">
        <f>$H$8</f>
        <v>111.86</v>
      </c>
      <c r="G1925" s="17"/>
      <c r="H1925" s="17">
        <f>ROUND(F1925*G1925/100,2)</f>
        <v>0</v>
      </c>
      <c r="I1925" s="18"/>
      <c r="J1925" s="19"/>
      <c r="K1925" s="19"/>
    </row>
    <row r="1926" spans="1:11" x14ac:dyDescent="0.25">
      <c r="A1926" s="20" t="s">
        <v>23</v>
      </c>
      <c r="B1926" s="21"/>
      <c r="C1926" s="20"/>
      <c r="D1926" s="21" t="s">
        <v>31</v>
      </c>
      <c r="E1926" s="21" t="s">
        <v>32</v>
      </c>
      <c r="F1926" s="16"/>
      <c r="G1926" s="17"/>
      <c r="H1926" s="17">
        <f>SUMIF(Recodificada1!$H$1922:$H$1924,"&gt;0",Recodificada1!$H$1922:$H$1924)+$H$1925</f>
        <v>0</v>
      </c>
      <c r="I1926" s="18"/>
      <c r="J1926" s="19"/>
      <c r="K1926" s="19"/>
    </row>
    <row r="1927" spans="1:11" x14ac:dyDescent="0.25">
      <c r="A1927" s="20" t="s">
        <v>23</v>
      </c>
      <c r="B1927" s="21"/>
      <c r="C1927" s="20"/>
      <c r="D1927" s="21" t="s">
        <v>6</v>
      </c>
      <c r="E1927" s="21" t="s">
        <v>30</v>
      </c>
      <c r="F1927" s="16">
        <f>$F$8</f>
        <v>24.18</v>
      </c>
      <c r="G1927" s="17"/>
      <c r="H1927" s="17">
        <f>+ROUND(H1926*F1927/100,2)</f>
        <v>0</v>
      </c>
      <c r="I1927" s="18"/>
      <c r="J1927" s="19"/>
      <c r="K1927" s="19"/>
    </row>
    <row r="1928" spans="1:11" x14ac:dyDescent="0.25">
      <c r="A1928" s="20" t="s">
        <v>23</v>
      </c>
      <c r="B1928" s="21"/>
      <c r="C1928" s="20"/>
      <c r="D1928" s="21" t="s">
        <v>33</v>
      </c>
      <c r="E1928" s="21" t="s">
        <v>32</v>
      </c>
      <c r="F1928" s="16"/>
      <c r="G1928" s="17"/>
      <c r="H1928" s="17">
        <f>+H1926+H1927</f>
        <v>0</v>
      </c>
      <c r="I1928" s="18"/>
      <c r="J1928" s="19"/>
      <c r="K1928" s="19"/>
    </row>
    <row r="1929" spans="1:11" x14ac:dyDescent="0.25">
      <c r="A1929" s="6" t="s">
        <v>951</v>
      </c>
      <c r="B1929" s="7" t="s">
        <v>950</v>
      </c>
      <c r="C1929" s="6"/>
      <c r="D1929" s="7"/>
      <c r="E1929" s="7" t="s">
        <v>524</v>
      </c>
      <c r="F1929" s="16" t="s">
        <v>20</v>
      </c>
      <c r="G1929" s="17"/>
      <c r="H1929" s="17"/>
      <c r="I1929" s="18" t="s">
        <v>21</v>
      </c>
      <c r="J1929" s="19" t="s">
        <v>518</v>
      </c>
      <c r="K1929" s="19">
        <v>1905</v>
      </c>
    </row>
    <row r="1930" spans="1:11" x14ac:dyDescent="0.25">
      <c r="A1930" s="20" t="s">
        <v>23</v>
      </c>
      <c r="B1930" s="21">
        <v>2</v>
      </c>
      <c r="C1930" s="20" t="s">
        <v>337</v>
      </c>
      <c r="D1930" s="21" t="s">
        <v>338</v>
      </c>
      <c r="E1930" s="21" t="s">
        <v>77</v>
      </c>
      <c r="F1930" s="16">
        <v>1.08</v>
      </c>
      <c r="G1930" s="17"/>
      <c r="H1930" s="17">
        <f>+ROUND(F1930*G1930,2)</f>
        <v>0</v>
      </c>
      <c r="I1930" s="18" t="s">
        <v>78</v>
      </c>
      <c r="J1930" s="19" t="s">
        <v>37</v>
      </c>
      <c r="K1930" s="19">
        <v>370</v>
      </c>
    </row>
    <row r="1931" spans="1:11" x14ac:dyDescent="0.25">
      <c r="A1931" s="20" t="s">
        <v>23</v>
      </c>
      <c r="B1931" s="21">
        <v>2</v>
      </c>
      <c r="C1931" s="20" t="s">
        <v>952</v>
      </c>
      <c r="D1931" s="21" t="s">
        <v>953</v>
      </c>
      <c r="E1931" s="21" t="s">
        <v>549</v>
      </c>
      <c r="F1931" s="16">
        <v>20</v>
      </c>
      <c r="G1931" s="17"/>
      <c r="H1931" s="17">
        <f>+ROUND(F1931*G1931,2)</f>
        <v>0</v>
      </c>
      <c r="I1931" s="18" t="s">
        <v>78</v>
      </c>
      <c r="J1931" s="19" t="s">
        <v>518</v>
      </c>
      <c r="K1931" s="19">
        <v>1113</v>
      </c>
    </row>
    <row r="1932" spans="1:11" x14ac:dyDescent="0.25">
      <c r="A1932" s="20" t="s">
        <v>23</v>
      </c>
      <c r="B1932" s="21">
        <v>2</v>
      </c>
      <c r="C1932" s="20" t="s">
        <v>339</v>
      </c>
      <c r="D1932" s="21" t="s">
        <v>340</v>
      </c>
      <c r="E1932" s="21" t="s">
        <v>341</v>
      </c>
      <c r="F1932" s="16">
        <v>452.2</v>
      </c>
      <c r="G1932" s="17"/>
      <c r="H1932" s="17">
        <f>+ROUND(F1932*G1932,2)</f>
        <v>0</v>
      </c>
      <c r="I1932" s="18" t="s">
        <v>78</v>
      </c>
      <c r="J1932" s="19" t="s">
        <v>37</v>
      </c>
      <c r="K1932" s="19">
        <v>1379</v>
      </c>
    </row>
    <row r="1933" spans="1:11" x14ac:dyDescent="0.25">
      <c r="A1933" s="20" t="s">
        <v>23</v>
      </c>
      <c r="B1933" s="21" t="s">
        <v>55</v>
      </c>
      <c r="C1933" s="20" t="s">
        <v>344</v>
      </c>
      <c r="D1933" s="21" t="s">
        <v>61</v>
      </c>
      <c r="E1933" s="21" t="s">
        <v>36</v>
      </c>
      <c r="F1933" s="16">
        <v>4</v>
      </c>
      <c r="G1933" s="17"/>
      <c r="H1933" s="17">
        <f>+ROUND(F1933*G1933,2)</f>
        <v>0</v>
      </c>
      <c r="I1933" s="18" t="s">
        <v>58</v>
      </c>
      <c r="J1933" s="19" t="s">
        <v>37</v>
      </c>
      <c r="K1933" s="19">
        <v>88316</v>
      </c>
    </row>
    <row r="1934" spans="1:11" x14ac:dyDescent="0.25">
      <c r="A1934" s="20" t="s">
        <v>23</v>
      </c>
      <c r="B1934" s="21"/>
      <c r="C1934" s="20"/>
      <c r="D1934" s="21" t="s">
        <v>29</v>
      </c>
      <c r="E1934" s="21" t="s">
        <v>30</v>
      </c>
      <c r="F1934" s="16">
        <f>$H$8</f>
        <v>111.86</v>
      </c>
      <c r="G1934" s="17"/>
      <c r="H1934" s="17">
        <f>ROUND(F1934*G1934/100,2)</f>
        <v>0</v>
      </c>
      <c r="I1934" s="18"/>
      <c r="J1934" s="19"/>
      <c r="K1934" s="19"/>
    </row>
    <row r="1935" spans="1:11" x14ac:dyDescent="0.25">
      <c r="A1935" s="20" t="s">
        <v>23</v>
      </c>
      <c r="B1935" s="21"/>
      <c r="C1935" s="20"/>
      <c r="D1935" s="21" t="s">
        <v>31</v>
      </c>
      <c r="E1935" s="21" t="s">
        <v>32</v>
      </c>
      <c r="F1935" s="16"/>
      <c r="G1935" s="17"/>
      <c r="H1935" s="17">
        <f>SUMIF(Recodificada1!$H$1930:$H$1933,"&gt;0",Recodificada1!$H$1930:$H$1933)+$H$1934</f>
        <v>0</v>
      </c>
      <c r="I1935" s="18"/>
      <c r="J1935" s="19"/>
      <c r="K1935" s="19"/>
    </row>
    <row r="1936" spans="1:11" x14ac:dyDescent="0.25">
      <c r="A1936" s="20" t="s">
        <v>23</v>
      </c>
      <c r="B1936" s="21"/>
      <c r="C1936" s="20"/>
      <c r="D1936" s="21" t="s">
        <v>6</v>
      </c>
      <c r="E1936" s="21" t="s">
        <v>30</v>
      </c>
      <c r="F1936" s="16">
        <f>$F$8</f>
        <v>24.18</v>
      </c>
      <c r="G1936" s="17"/>
      <c r="H1936" s="17">
        <f>+ROUND(H1935*F1936/100,2)</f>
        <v>0</v>
      </c>
      <c r="I1936" s="18"/>
      <c r="J1936" s="19"/>
      <c r="K1936" s="19"/>
    </row>
    <row r="1937" spans="1:11" x14ac:dyDescent="0.25">
      <c r="A1937" s="20" t="s">
        <v>23</v>
      </c>
      <c r="B1937" s="21"/>
      <c r="C1937" s="20"/>
      <c r="D1937" s="21" t="s">
        <v>33</v>
      </c>
      <c r="E1937" s="21" t="s">
        <v>32</v>
      </c>
      <c r="F1937" s="16"/>
      <c r="G1937" s="17"/>
      <c r="H1937" s="17">
        <f>+H1935+H1936</f>
        <v>0</v>
      </c>
      <c r="I1937" s="18"/>
      <c r="J1937" s="19"/>
      <c r="K1937" s="19"/>
    </row>
    <row r="1938" spans="1:11" x14ac:dyDescent="0.25">
      <c r="A1938" s="6" t="s">
        <v>954</v>
      </c>
      <c r="B1938" s="7" t="s">
        <v>955</v>
      </c>
      <c r="C1938" s="6"/>
      <c r="D1938" s="7"/>
      <c r="E1938" s="7" t="s">
        <v>517</v>
      </c>
      <c r="F1938" s="16" t="s">
        <v>20</v>
      </c>
      <c r="G1938" s="17"/>
      <c r="H1938" s="17"/>
      <c r="I1938" s="18" t="s">
        <v>21</v>
      </c>
      <c r="J1938" s="19" t="s">
        <v>518</v>
      </c>
      <c r="K1938" s="19">
        <v>85</v>
      </c>
    </row>
    <row r="1939" spans="1:11" x14ac:dyDescent="0.25">
      <c r="A1939" s="20" t="s">
        <v>23</v>
      </c>
      <c r="B1939" s="21">
        <v>2</v>
      </c>
      <c r="C1939" s="20" t="s">
        <v>551</v>
      </c>
      <c r="D1939" s="21" t="s">
        <v>552</v>
      </c>
      <c r="E1939" s="21" t="s">
        <v>517</v>
      </c>
      <c r="F1939" s="16">
        <v>0.37</v>
      </c>
      <c r="G1939" s="17"/>
      <c r="H1939" s="17">
        <f t="shared" ref="H1939:H1944" si="8">+ROUND(F1939*G1939,2)</f>
        <v>0</v>
      </c>
      <c r="I1939" s="18" t="s">
        <v>78</v>
      </c>
      <c r="J1939" s="19" t="s">
        <v>518</v>
      </c>
      <c r="K1939" s="19">
        <v>630</v>
      </c>
    </row>
    <row r="1940" spans="1:11" x14ac:dyDescent="0.25">
      <c r="A1940" s="20" t="s">
        <v>23</v>
      </c>
      <c r="B1940" s="21">
        <v>2</v>
      </c>
      <c r="C1940" s="20" t="s">
        <v>553</v>
      </c>
      <c r="D1940" s="21" t="s">
        <v>554</v>
      </c>
      <c r="E1940" s="21" t="s">
        <v>555</v>
      </c>
      <c r="F1940" s="16">
        <v>0.33</v>
      </c>
      <c r="G1940" s="17"/>
      <c r="H1940" s="17">
        <f t="shared" si="8"/>
        <v>0</v>
      </c>
      <c r="I1940" s="18" t="s">
        <v>78</v>
      </c>
      <c r="J1940" s="19" t="s">
        <v>518</v>
      </c>
      <c r="K1940" s="19">
        <v>1569</v>
      </c>
    </row>
    <row r="1941" spans="1:11" x14ac:dyDescent="0.25">
      <c r="A1941" s="20" t="s">
        <v>23</v>
      </c>
      <c r="B1941" s="21">
        <v>2</v>
      </c>
      <c r="C1941" s="20" t="s">
        <v>556</v>
      </c>
      <c r="D1941" s="21" t="s">
        <v>557</v>
      </c>
      <c r="E1941" s="21" t="s">
        <v>204</v>
      </c>
      <c r="F1941" s="16">
        <v>1.4999999999999999E-2</v>
      </c>
      <c r="G1941" s="17"/>
      <c r="H1941" s="17">
        <f t="shared" si="8"/>
        <v>0</v>
      </c>
      <c r="I1941" s="18" t="s">
        <v>78</v>
      </c>
      <c r="J1941" s="19" t="s">
        <v>37</v>
      </c>
      <c r="K1941" s="19">
        <v>2692</v>
      </c>
    </row>
    <row r="1942" spans="1:11" x14ac:dyDescent="0.25">
      <c r="A1942" s="20" t="s">
        <v>23</v>
      </c>
      <c r="B1942" s="21">
        <v>2</v>
      </c>
      <c r="C1942" s="20" t="s">
        <v>558</v>
      </c>
      <c r="D1942" s="21" t="s">
        <v>559</v>
      </c>
      <c r="E1942" s="21" t="s">
        <v>480</v>
      </c>
      <c r="F1942" s="16">
        <v>1.33</v>
      </c>
      <c r="G1942" s="17"/>
      <c r="H1942" s="17">
        <f t="shared" si="8"/>
        <v>0</v>
      </c>
      <c r="I1942" s="18" t="s">
        <v>78</v>
      </c>
      <c r="J1942" s="19" t="s">
        <v>37</v>
      </c>
      <c r="K1942" s="19">
        <v>4509</v>
      </c>
    </row>
    <row r="1943" spans="1:11" x14ac:dyDescent="0.25">
      <c r="A1943" s="20" t="s">
        <v>23</v>
      </c>
      <c r="B1943" s="21">
        <v>2</v>
      </c>
      <c r="C1943" s="20" t="s">
        <v>956</v>
      </c>
      <c r="D1943" s="21" t="s">
        <v>957</v>
      </c>
      <c r="E1943" s="21" t="s">
        <v>341</v>
      </c>
      <c r="F1943" s="16">
        <v>0.3</v>
      </c>
      <c r="G1943" s="17"/>
      <c r="H1943" s="17">
        <f t="shared" si="8"/>
        <v>0</v>
      </c>
      <c r="I1943" s="18" t="s">
        <v>78</v>
      </c>
      <c r="J1943" s="19" t="s">
        <v>37</v>
      </c>
      <c r="K1943" s="19">
        <v>5067</v>
      </c>
    </row>
    <row r="1944" spans="1:11" x14ac:dyDescent="0.25">
      <c r="A1944" s="20" t="s">
        <v>23</v>
      </c>
      <c r="B1944" s="21">
        <v>2</v>
      </c>
      <c r="C1944" s="20" t="s">
        <v>564</v>
      </c>
      <c r="D1944" s="21" t="s">
        <v>565</v>
      </c>
      <c r="E1944" s="21" t="s">
        <v>341</v>
      </c>
      <c r="F1944" s="16">
        <v>0.15</v>
      </c>
      <c r="G1944" s="17"/>
      <c r="H1944" s="17">
        <f t="shared" si="8"/>
        <v>0</v>
      </c>
      <c r="I1944" s="18" t="s">
        <v>78</v>
      </c>
      <c r="J1944" s="19" t="s">
        <v>37</v>
      </c>
      <c r="K1944" s="19">
        <v>43130</v>
      </c>
    </row>
    <row r="1945" spans="1:11" x14ac:dyDescent="0.25">
      <c r="A1945" s="20" t="s">
        <v>23</v>
      </c>
      <c r="B1945" s="21" t="s">
        <v>55</v>
      </c>
      <c r="C1945" s="20" t="s">
        <v>449</v>
      </c>
      <c r="D1945" s="21" t="s">
        <v>35</v>
      </c>
      <c r="E1945" s="21" t="s">
        <v>36</v>
      </c>
      <c r="F1945" s="16">
        <v>1.4</v>
      </c>
      <c r="G1945" s="17"/>
      <c r="H1945" s="17">
        <f>+ROUND(F1945*G1945,2)</f>
        <v>0</v>
      </c>
      <c r="I1945" s="18" t="s">
        <v>58</v>
      </c>
      <c r="J1945" s="19" t="s">
        <v>37</v>
      </c>
      <c r="K1945" s="19">
        <v>88262</v>
      </c>
    </row>
    <row r="1946" spans="1:11" x14ac:dyDescent="0.25">
      <c r="A1946" s="20" t="s">
        <v>23</v>
      </c>
      <c r="B1946" s="21" t="s">
        <v>55</v>
      </c>
      <c r="C1946" s="20" t="s">
        <v>344</v>
      </c>
      <c r="D1946" s="21" t="s">
        <v>61</v>
      </c>
      <c r="E1946" s="21" t="s">
        <v>36</v>
      </c>
      <c r="F1946" s="16">
        <v>1.4</v>
      </c>
      <c r="G1946" s="17"/>
      <c r="H1946" s="17">
        <f>+ROUND(F1946*G1946,2)</f>
        <v>0</v>
      </c>
      <c r="I1946" s="18" t="s">
        <v>58</v>
      </c>
      <c r="J1946" s="19" t="s">
        <v>37</v>
      </c>
      <c r="K1946" s="19">
        <v>88316</v>
      </c>
    </row>
    <row r="1947" spans="1:11" x14ac:dyDescent="0.25">
      <c r="A1947" s="20" t="s">
        <v>23</v>
      </c>
      <c r="B1947" s="21"/>
      <c r="C1947" s="20"/>
      <c r="D1947" s="21" t="s">
        <v>29</v>
      </c>
      <c r="E1947" s="21" t="s">
        <v>30</v>
      </c>
      <c r="F1947" s="16">
        <f>$H$8</f>
        <v>111.86</v>
      </c>
      <c r="G1947" s="17"/>
      <c r="H1947" s="17">
        <f>ROUND(F1947*G1947/100,2)</f>
        <v>0</v>
      </c>
      <c r="I1947" s="18"/>
      <c r="J1947" s="19"/>
      <c r="K1947" s="19"/>
    </row>
    <row r="1948" spans="1:11" x14ac:dyDescent="0.25">
      <c r="A1948" s="20" t="s">
        <v>23</v>
      </c>
      <c r="B1948" s="21"/>
      <c r="C1948" s="20"/>
      <c r="D1948" s="21" t="s">
        <v>31</v>
      </c>
      <c r="E1948" s="21" t="s">
        <v>32</v>
      </c>
      <c r="F1948" s="16"/>
      <c r="G1948" s="17"/>
      <c r="H1948" s="17">
        <f>SUMIF(Recodificada1!$H$1939:$H$1946,"&gt;0",Recodificada1!$H$1939:$H$1946)+$H$1947</f>
        <v>0</v>
      </c>
      <c r="I1948" s="18"/>
      <c r="J1948" s="19"/>
      <c r="K1948" s="19"/>
    </row>
    <row r="1949" spans="1:11" x14ac:dyDescent="0.25">
      <c r="A1949" s="20" t="s">
        <v>23</v>
      </c>
      <c r="B1949" s="21"/>
      <c r="C1949" s="20"/>
      <c r="D1949" s="21" t="s">
        <v>6</v>
      </c>
      <c r="E1949" s="21" t="s">
        <v>30</v>
      </c>
      <c r="F1949" s="16">
        <f>$F$8</f>
        <v>24.18</v>
      </c>
      <c r="G1949" s="17"/>
      <c r="H1949" s="17">
        <f>+ROUND(H1948*F1949/100,2)</f>
        <v>0</v>
      </c>
      <c r="I1949" s="18"/>
      <c r="J1949" s="19"/>
      <c r="K1949" s="19"/>
    </row>
    <row r="1950" spans="1:11" x14ac:dyDescent="0.25">
      <c r="A1950" s="20" t="s">
        <v>23</v>
      </c>
      <c r="B1950" s="21"/>
      <c r="C1950" s="20"/>
      <c r="D1950" s="21" t="s">
        <v>33</v>
      </c>
      <c r="E1950" s="21" t="s">
        <v>32</v>
      </c>
      <c r="F1950" s="16"/>
      <c r="G1950" s="17"/>
      <c r="H1950" s="17">
        <f>+H1948+H1949</f>
        <v>0</v>
      </c>
      <c r="I1950" s="18"/>
      <c r="J1950" s="19"/>
      <c r="K1950" s="19"/>
    </row>
    <row r="1951" spans="1:11" x14ac:dyDescent="0.25">
      <c r="A1951" s="6" t="s">
        <v>958</v>
      </c>
      <c r="B1951" s="7" t="s">
        <v>959</v>
      </c>
      <c r="C1951" s="6"/>
      <c r="D1951" s="7"/>
      <c r="E1951" s="7" t="s">
        <v>517</v>
      </c>
      <c r="F1951" s="16" t="s">
        <v>20</v>
      </c>
      <c r="G1951" s="17"/>
      <c r="H1951" s="17"/>
      <c r="I1951" s="18" t="s">
        <v>21</v>
      </c>
      <c r="J1951" s="19" t="s">
        <v>518</v>
      </c>
      <c r="K1951" s="19">
        <v>115</v>
      </c>
    </row>
    <row r="1952" spans="1:11" x14ac:dyDescent="0.25">
      <c r="A1952" s="20" t="s">
        <v>23</v>
      </c>
      <c r="B1952" s="21">
        <v>2</v>
      </c>
      <c r="C1952" s="20" t="s">
        <v>551</v>
      </c>
      <c r="D1952" s="21" t="s">
        <v>552</v>
      </c>
      <c r="E1952" s="21" t="s">
        <v>517</v>
      </c>
      <c r="F1952" s="16">
        <v>0.58399999999999996</v>
      </c>
      <c r="G1952" s="17"/>
      <c r="H1952" s="17">
        <f t="shared" ref="H1952:H1959" si="9">+ROUND(F1952*G1952,2)</f>
        <v>0</v>
      </c>
      <c r="I1952" s="18" t="s">
        <v>78</v>
      </c>
      <c r="J1952" s="19" t="s">
        <v>518</v>
      </c>
      <c r="K1952" s="19">
        <v>630</v>
      </c>
    </row>
    <row r="1953" spans="1:11" x14ac:dyDescent="0.25">
      <c r="A1953" s="20" t="s">
        <v>23</v>
      </c>
      <c r="B1953" s="21">
        <v>2</v>
      </c>
      <c r="C1953" s="20" t="s">
        <v>553</v>
      </c>
      <c r="D1953" s="21" t="s">
        <v>554</v>
      </c>
      <c r="E1953" s="21" t="s">
        <v>555</v>
      </c>
      <c r="F1953" s="16">
        <v>3.0670000000000002</v>
      </c>
      <c r="G1953" s="17"/>
      <c r="H1953" s="17">
        <f t="shared" si="9"/>
        <v>0</v>
      </c>
      <c r="I1953" s="18" t="s">
        <v>78</v>
      </c>
      <c r="J1953" s="19" t="s">
        <v>518</v>
      </c>
      <c r="K1953" s="19">
        <v>1569</v>
      </c>
    </row>
    <row r="1954" spans="1:11" x14ac:dyDescent="0.25">
      <c r="A1954" s="20" t="s">
        <v>23</v>
      </c>
      <c r="B1954" s="21">
        <v>2</v>
      </c>
      <c r="C1954" s="20" t="s">
        <v>556</v>
      </c>
      <c r="D1954" s="21" t="s">
        <v>557</v>
      </c>
      <c r="E1954" s="21" t="s">
        <v>204</v>
      </c>
      <c r="F1954" s="16">
        <v>0.02</v>
      </c>
      <c r="G1954" s="17"/>
      <c r="H1954" s="17">
        <f t="shared" si="9"/>
        <v>0</v>
      </c>
      <c r="I1954" s="18" t="s">
        <v>78</v>
      </c>
      <c r="J1954" s="19" t="s">
        <v>37</v>
      </c>
      <c r="K1954" s="19">
        <v>2692</v>
      </c>
    </row>
    <row r="1955" spans="1:11" x14ac:dyDescent="0.25">
      <c r="A1955" s="20" t="s">
        <v>23</v>
      </c>
      <c r="B1955" s="21">
        <v>2</v>
      </c>
      <c r="C1955" s="20" t="s">
        <v>558</v>
      </c>
      <c r="D1955" s="21" t="s">
        <v>559</v>
      </c>
      <c r="E1955" s="21" t="s">
        <v>480</v>
      </c>
      <c r="F1955" s="16">
        <v>2.722</v>
      </c>
      <c r="G1955" s="17"/>
      <c r="H1955" s="17">
        <f t="shared" si="9"/>
        <v>0</v>
      </c>
      <c r="I1955" s="18" t="s">
        <v>78</v>
      </c>
      <c r="J1955" s="19" t="s">
        <v>37</v>
      </c>
      <c r="K1955" s="19">
        <v>4509</v>
      </c>
    </row>
    <row r="1956" spans="1:11" x14ac:dyDescent="0.25">
      <c r="A1956" s="20" t="s">
        <v>23</v>
      </c>
      <c r="B1956" s="21">
        <v>2</v>
      </c>
      <c r="C1956" s="20" t="s">
        <v>483</v>
      </c>
      <c r="D1956" s="21" t="s">
        <v>484</v>
      </c>
      <c r="E1956" s="21" t="s">
        <v>341</v>
      </c>
      <c r="F1956" s="16">
        <v>2.5000000000000001E-2</v>
      </c>
      <c r="G1956" s="17"/>
      <c r="H1956" s="17">
        <f t="shared" si="9"/>
        <v>0</v>
      </c>
      <c r="I1956" s="18" t="s">
        <v>78</v>
      </c>
      <c r="J1956" s="19" t="s">
        <v>37</v>
      </c>
      <c r="K1956" s="19">
        <v>5068</v>
      </c>
    </row>
    <row r="1957" spans="1:11" x14ac:dyDescent="0.25">
      <c r="A1957" s="20" t="s">
        <v>23</v>
      </c>
      <c r="B1957" s="21">
        <v>2</v>
      </c>
      <c r="C1957" s="20" t="s">
        <v>560</v>
      </c>
      <c r="D1957" s="21" t="s">
        <v>561</v>
      </c>
      <c r="E1957" s="21" t="s">
        <v>341</v>
      </c>
      <c r="F1957" s="16">
        <v>0.1</v>
      </c>
      <c r="G1957" s="17"/>
      <c r="H1957" s="17">
        <f t="shared" si="9"/>
        <v>0</v>
      </c>
      <c r="I1957" s="18" t="s">
        <v>78</v>
      </c>
      <c r="J1957" s="19" t="s">
        <v>37</v>
      </c>
      <c r="K1957" s="19">
        <v>5069</v>
      </c>
    </row>
    <row r="1958" spans="1:11" x14ac:dyDescent="0.25">
      <c r="A1958" s="20" t="s">
        <v>23</v>
      </c>
      <c r="B1958" s="21">
        <v>2</v>
      </c>
      <c r="C1958" s="20" t="s">
        <v>562</v>
      </c>
      <c r="D1958" s="21" t="s">
        <v>563</v>
      </c>
      <c r="E1958" s="21" t="s">
        <v>480</v>
      </c>
      <c r="F1958" s="16">
        <v>0.30599999999999999</v>
      </c>
      <c r="G1958" s="17"/>
      <c r="H1958" s="17">
        <f t="shared" si="9"/>
        <v>0</v>
      </c>
      <c r="I1958" s="18" t="s">
        <v>78</v>
      </c>
      <c r="J1958" s="19" t="s">
        <v>37</v>
      </c>
      <c r="K1958" s="19">
        <v>6193</v>
      </c>
    </row>
    <row r="1959" spans="1:11" x14ac:dyDescent="0.25">
      <c r="A1959" s="20" t="s">
        <v>23</v>
      </c>
      <c r="B1959" s="21">
        <v>2</v>
      </c>
      <c r="C1959" s="20" t="s">
        <v>564</v>
      </c>
      <c r="D1959" s="21" t="s">
        <v>565</v>
      </c>
      <c r="E1959" s="21" t="s">
        <v>341</v>
      </c>
      <c r="F1959" s="16">
        <v>0.15</v>
      </c>
      <c r="G1959" s="17"/>
      <c r="H1959" s="17">
        <f t="shared" si="9"/>
        <v>0</v>
      </c>
      <c r="I1959" s="18" t="s">
        <v>78</v>
      </c>
      <c r="J1959" s="19" t="s">
        <v>37</v>
      </c>
      <c r="K1959" s="19">
        <v>43130</v>
      </c>
    </row>
    <row r="1960" spans="1:11" x14ac:dyDescent="0.25">
      <c r="A1960" s="20" t="s">
        <v>23</v>
      </c>
      <c r="B1960" s="21" t="s">
        <v>55</v>
      </c>
      <c r="C1960" s="20" t="s">
        <v>449</v>
      </c>
      <c r="D1960" s="21" t="s">
        <v>35</v>
      </c>
      <c r="E1960" s="21" t="s">
        <v>36</v>
      </c>
      <c r="F1960" s="16">
        <v>1.333</v>
      </c>
      <c r="G1960" s="17"/>
      <c r="H1960" s="17">
        <f>+ROUND(F1960*G1960,2)</f>
        <v>0</v>
      </c>
      <c r="I1960" s="18" t="s">
        <v>58</v>
      </c>
      <c r="J1960" s="19" t="s">
        <v>37</v>
      </c>
      <c r="K1960" s="19">
        <v>88262</v>
      </c>
    </row>
    <row r="1961" spans="1:11" x14ac:dyDescent="0.25">
      <c r="A1961" s="20" t="s">
        <v>23</v>
      </c>
      <c r="B1961" s="21" t="s">
        <v>55</v>
      </c>
      <c r="C1961" s="20" t="s">
        <v>344</v>
      </c>
      <c r="D1961" s="21" t="s">
        <v>61</v>
      </c>
      <c r="E1961" s="21" t="s">
        <v>36</v>
      </c>
      <c r="F1961" s="16">
        <v>1.5</v>
      </c>
      <c r="G1961" s="17"/>
      <c r="H1961" s="17">
        <f>+ROUND(F1961*G1961,2)</f>
        <v>0</v>
      </c>
      <c r="I1961" s="18" t="s">
        <v>58</v>
      </c>
      <c r="J1961" s="19" t="s">
        <v>37</v>
      </c>
      <c r="K1961" s="19">
        <v>88316</v>
      </c>
    </row>
    <row r="1962" spans="1:11" x14ac:dyDescent="0.25">
      <c r="A1962" s="20" t="s">
        <v>23</v>
      </c>
      <c r="B1962" s="21"/>
      <c r="C1962" s="20"/>
      <c r="D1962" s="21" t="s">
        <v>29</v>
      </c>
      <c r="E1962" s="21" t="s">
        <v>30</v>
      </c>
      <c r="F1962" s="16">
        <f>$H$8</f>
        <v>111.86</v>
      </c>
      <c r="G1962" s="17"/>
      <c r="H1962" s="17">
        <f>ROUND(F1962*G1962/100,2)</f>
        <v>0</v>
      </c>
      <c r="I1962" s="18"/>
      <c r="J1962" s="19"/>
      <c r="K1962" s="19"/>
    </row>
    <row r="1963" spans="1:11" x14ac:dyDescent="0.25">
      <c r="A1963" s="20" t="s">
        <v>23</v>
      </c>
      <c r="B1963" s="21"/>
      <c r="C1963" s="20"/>
      <c r="D1963" s="21" t="s">
        <v>31</v>
      </c>
      <c r="E1963" s="21" t="s">
        <v>32</v>
      </c>
      <c r="F1963" s="16"/>
      <c r="G1963" s="17"/>
      <c r="H1963" s="17">
        <f>SUMIF(Recodificada1!$H$1952:$H$1961,"&gt;0",Recodificada1!$H$1952:$H$1961)+$H$1962</f>
        <v>0</v>
      </c>
      <c r="I1963" s="18"/>
      <c r="J1963" s="19"/>
      <c r="K1963" s="19"/>
    </row>
    <row r="1964" spans="1:11" x14ac:dyDescent="0.25">
      <c r="A1964" s="20" t="s">
        <v>23</v>
      </c>
      <c r="B1964" s="21"/>
      <c r="C1964" s="20"/>
      <c r="D1964" s="21" t="s">
        <v>6</v>
      </c>
      <c r="E1964" s="21" t="s">
        <v>30</v>
      </c>
      <c r="F1964" s="16">
        <f>$F$8</f>
        <v>24.18</v>
      </c>
      <c r="G1964" s="17"/>
      <c r="H1964" s="17">
        <f>+ROUND(H1963*F1964/100,2)</f>
        <v>0</v>
      </c>
      <c r="I1964" s="18"/>
      <c r="J1964" s="19"/>
      <c r="K1964" s="19"/>
    </row>
    <row r="1965" spans="1:11" x14ac:dyDescent="0.25">
      <c r="A1965" s="20" t="s">
        <v>23</v>
      </c>
      <c r="B1965" s="21"/>
      <c r="C1965" s="20"/>
      <c r="D1965" s="21" t="s">
        <v>33</v>
      </c>
      <c r="E1965" s="21" t="s">
        <v>32</v>
      </c>
      <c r="F1965" s="16"/>
      <c r="G1965" s="17"/>
      <c r="H1965" s="17">
        <f>+H1963+H1964</f>
        <v>0</v>
      </c>
      <c r="I1965" s="18"/>
      <c r="J1965" s="19"/>
      <c r="K1965" s="19"/>
    </row>
    <row r="1966" spans="1:11" x14ac:dyDescent="0.25">
      <c r="A1966" s="6" t="s">
        <v>960</v>
      </c>
      <c r="B1966" s="7" t="s">
        <v>961</v>
      </c>
      <c r="C1966" s="6"/>
      <c r="D1966" s="7"/>
      <c r="E1966" s="7" t="s">
        <v>517</v>
      </c>
      <c r="F1966" s="16" t="s">
        <v>20</v>
      </c>
      <c r="G1966" s="17"/>
      <c r="H1966" s="17"/>
      <c r="I1966" s="18" t="s">
        <v>21</v>
      </c>
      <c r="J1966" s="19" t="s">
        <v>518</v>
      </c>
      <c r="K1966" s="19">
        <v>160</v>
      </c>
    </row>
    <row r="1967" spans="1:11" x14ac:dyDescent="0.25">
      <c r="A1967" s="20" t="s">
        <v>23</v>
      </c>
      <c r="B1967" s="21">
        <v>2</v>
      </c>
      <c r="C1967" s="20" t="s">
        <v>962</v>
      </c>
      <c r="D1967" s="21" t="s">
        <v>963</v>
      </c>
      <c r="E1967" s="21" t="s">
        <v>197</v>
      </c>
      <c r="F1967" s="16">
        <v>13.5</v>
      </c>
      <c r="G1967" s="17"/>
      <c r="H1967" s="17">
        <f>+ROUND(F1967*G1967,2)</f>
        <v>0</v>
      </c>
      <c r="I1967" s="18" t="s">
        <v>78</v>
      </c>
      <c r="J1967" s="19" t="s">
        <v>37</v>
      </c>
      <c r="K1967" s="19">
        <v>650</v>
      </c>
    </row>
    <row r="1968" spans="1:11" x14ac:dyDescent="0.25">
      <c r="A1968" s="20" t="s">
        <v>23</v>
      </c>
      <c r="B1968" s="21" t="s">
        <v>55</v>
      </c>
      <c r="C1968" s="20" t="s">
        <v>522</v>
      </c>
      <c r="D1968" s="21" t="s">
        <v>523</v>
      </c>
      <c r="E1968" s="21" t="s">
        <v>524</v>
      </c>
      <c r="F1968" s="16">
        <v>1.47E-2</v>
      </c>
      <c r="G1968" s="17"/>
      <c r="H1968" s="17">
        <f>+ROUND(F1968*G1968,2)</f>
        <v>0</v>
      </c>
      <c r="I1968" s="18" t="s">
        <v>58</v>
      </c>
      <c r="J1968" s="19" t="s">
        <v>518</v>
      </c>
      <c r="K1968" s="19">
        <v>3308</v>
      </c>
    </row>
    <row r="1969" spans="1:11" x14ac:dyDescent="0.25">
      <c r="A1969" s="20" t="s">
        <v>23</v>
      </c>
      <c r="B1969" s="21" t="s">
        <v>55</v>
      </c>
      <c r="C1969" s="20" t="s">
        <v>450</v>
      </c>
      <c r="D1969" s="21" t="s">
        <v>451</v>
      </c>
      <c r="E1969" s="21" t="s">
        <v>36</v>
      </c>
      <c r="F1969" s="16">
        <v>0.71</v>
      </c>
      <c r="G1969" s="17"/>
      <c r="H1969" s="17">
        <f>+ROUND(F1969*G1969,2)</f>
        <v>0</v>
      </c>
      <c r="I1969" s="18" t="s">
        <v>58</v>
      </c>
      <c r="J1969" s="19" t="s">
        <v>37</v>
      </c>
      <c r="K1969" s="19">
        <v>88309</v>
      </c>
    </row>
    <row r="1970" spans="1:11" x14ac:dyDescent="0.25">
      <c r="A1970" s="20" t="s">
        <v>23</v>
      </c>
      <c r="B1970" s="21" t="s">
        <v>55</v>
      </c>
      <c r="C1970" s="20" t="s">
        <v>344</v>
      </c>
      <c r="D1970" s="21" t="s">
        <v>61</v>
      </c>
      <c r="E1970" s="21" t="s">
        <v>36</v>
      </c>
      <c r="F1970" s="16">
        <v>0.43</v>
      </c>
      <c r="G1970" s="17"/>
      <c r="H1970" s="17">
        <f>+ROUND(F1970*G1970,2)</f>
        <v>0</v>
      </c>
      <c r="I1970" s="18" t="s">
        <v>58</v>
      </c>
      <c r="J1970" s="19" t="s">
        <v>37</v>
      </c>
      <c r="K1970" s="19">
        <v>88316</v>
      </c>
    </row>
    <row r="1971" spans="1:11" x14ac:dyDescent="0.25">
      <c r="A1971" s="20" t="s">
        <v>23</v>
      </c>
      <c r="B1971" s="21"/>
      <c r="C1971" s="20"/>
      <c r="D1971" s="21" t="s">
        <v>29</v>
      </c>
      <c r="E1971" s="21" t="s">
        <v>30</v>
      </c>
      <c r="F1971" s="16">
        <f>$H$8</f>
        <v>111.86</v>
      </c>
      <c r="G1971" s="17"/>
      <c r="H1971" s="17">
        <f>ROUND(F1971*G1971/100,2)</f>
        <v>0</v>
      </c>
      <c r="I1971" s="18"/>
      <c r="J1971" s="19"/>
      <c r="K1971" s="19"/>
    </row>
    <row r="1972" spans="1:11" x14ac:dyDescent="0.25">
      <c r="A1972" s="20" t="s">
        <v>23</v>
      </c>
      <c r="B1972" s="21"/>
      <c r="C1972" s="20"/>
      <c r="D1972" s="21" t="s">
        <v>31</v>
      </c>
      <c r="E1972" s="21" t="s">
        <v>32</v>
      </c>
      <c r="F1972" s="16"/>
      <c r="G1972" s="17"/>
      <c r="H1972" s="17">
        <f>SUMIF(Recodificada1!$H$1967:$H$1970,"&gt;0",Recodificada1!$H$1967:$H$1970)+$H$1971</f>
        <v>0</v>
      </c>
      <c r="I1972" s="18"/>
      <c r="J1972" s="19"/>
      <c r="K1972" s="19"/>
    </row>
    <row r="1973" spans="1:11" x14ac:dyDescent="0.25">
      <c r="A1973" s="20" t="s">
        <v>23</v>
      </c>
      <c r="B1973" s="21"/>
      <c r="C1973" s="20"/>
      <c r="D1973" s="21" t="s">
        <v>6</v>
      </c>
      <c r="E1973" s="21" t="s">
        <v>30</v>
      </c>
      <c r="F1973" s="16">
        <f>$F$8</f>
        <v>24.18</v>
      </c>
      <c r="G1973" s="17"/>
      <c r="H1973" s="17">
        <f>+ROUND(H1972*F1973/100,2)</f>
        <v>0</v>
      </c>
      <c r="I1973" s="18"/>
      <c r="J1973" s="19"/>
      <c r="K1973" s="19"/>
    </row>
    <row r="1974" spans="1:11" x14ac:dyDescent="0.25">
      <c r="A1974" s="20" t="s">
        <v>23</v>
      </c>
      <c r="B1974" s="21"/>
      <c r="C1974" s="20"/>
      <c r="D1974" s="21" t="s">
        <v>33</v>
      </c>
      <c r="E1974" s="21" t="s">
        <v>32</v>
      </c>
      <c r="F1974" s="16"/>
      <c r="G1974" s="17"/>
      <c r="H1974" s="17">
        <f>+H1972+H1973</f>
        <v>0</v>
      </c>
      <c r="I1974" s="18"/>
      <c r="J1974" s="19"/>
      <c r="K1974" s="19"/>
    </row>
    <row r="1975" spans="1:11" x14ac:dyDescent="0.25">
      <c r="A1975" s="6" t="s">
        <v>964</v>
      </c>
      <c r="B1975" s="7" t="s">
        <v>965</v>
      </c>
      <c r="C1975" s="6"/>
      <c r="D1975" s="7"/>
      <c r="E1975" s="7" t="s">
        <v>517</v>
      </c>
      <c r="F1975" s="16" t="s">
        <v>20</v>
      </c>
      <c r="G1975" s="17"/>
      <c r="H1975" s="17"/>
      <c r="I1975" s="18" t="s">
        <v>21</v>
      </c>
      <c r="J1975" s="19" t="s">
        <v>518</v>
      </c>
      <c r="K1975" s="19">
        <v>3316</v>
      </c>
    </row>
    <row r="1976" spans="1:11" x14ac:dyDescent="0.25">
      <c r="A1976" s="20" t="s">
        <v>23</v>
      </c>
      <c r="B1976" s="21" t="s">
        <v>55</v>
      </c>
      <c r="C1976" s="20" t="s">
        <v>522</v>
      </c>
      <c r="D1976" s="21" t="s">
        <v>523</v>
      </c>
      <c r="E1976" s="21" t="s">
        <v>524</v>
      </c>
      <c r="F1976" s="16">
        <v>2.5000000000000001E-2</v>
      </c>
      <c r="G1976" s="17"/>
      <c r="H1976" s="17">
        <f>+ROUND(F1976*G1976,2)</f>
        <v>0</v>
      </c>
      <c r="I1976" s="18" t="s">
        <v>58</v>
      </c>
      <c r="J1976" s="19" t="s">
        <v>518</v>
      </c>
      <c r="K1976" s="19">
        <v>3308</v>
      </c>
    </row>
    <row r="1977" spans="1:11" x14ac:dyDescent="0.25">
      <c r="A1977" s="20" t="s">
        <v>23</v>
      </c>
      <c r="B1977" s="21" t="s">
        <v>55</v>
      </c>
      <c r="C1977" s="20" t="s">
        <v>450</v>
      </c>
      <c r="D1977" s="21" t="s">
        <v>451</v>
      </c>
      <c r="E1977" s="21" t="s">
        <v>36</v>
      </c>
      <c r="F1977" s="16">
        <v>0.6</v>
      </c>
      <c r="G1977" s="17"/>
      <c r="H1977" s="17">
        <f>+ROUND(F1977*G1977,2)</f>
        <v>0</v>
      </c>
      <c r="I1977" s="18" t="s">
        <v>58</v>
      </c>
      <c r="J1977" s="19" t="s">
        <v>37</v>
      </c>
      <c r="K1977" s="19">
        <v>88309</v>
      </c>
    </row>
    <row r="1978" spans="1:11" x14ac:dyDescent="0.25">
      <c r="A1978" s="20" t="s">
        <v>23</v>
      </c>
      <c r="B1978" s="21" t="s">
        <v>55</v>
      </c>
      <c r="C1978" s="20" t="s">
        <v>344</v>
      </c>
      <c r="D1978" s="21" t="s">
        <v>61</v>
      </c>
      <c r="E1978" s="21" t="s">
        <v>36</v>
      </c>
      <c r="F1978" s="16">
        <v>0.6</v>
      </c>
      <c r="G1978" s="17"/>
      <c r="H1978" s="17">
        <f>+ROUND(F1978*G1978,2)</f>
        <v>0</v>
      </c>
      <c r="I1978" s="18" t="s">
        <v>58</v>
      </c>
      <c r="J1978" s="19" t="s">
        <v>37</v>
      </c>
      <c r="K1978" s="19">
        <v>88316</v>
      </c>
    </row>
    <row r="1979" spans="1:11" x14ac:dyDescent="0.25">
      <c r="A1979" s="20" t="s">
        <v>23</v>
      </c>
      <c r="B1979" s="21"/>
      <c r="C1979" s="20"/>
      <c r="D1979" s="21" t="s">
        <v>29</v>
      </c>
      <c r="E1979" s="21" t="s">
        <v>30</v>
      </c>
      <c r="F1979" s="16">
        <f>$H$8</f>
        <v>111.86</v>
      </c>
      <c r="G1979" s="17"/>
      <c r="H1979" s="17">
        <f>ROUND(F1979*G1979/100,2)</f>
        <v>0</v>
      </c>
      <c r="I1979" s="18"/>
      <c r="J1979" s="19"/>
      <c r="K1979" s="19"/>
    </row>
    <row r="1980" spans="1:11" x14ac:dyDescent="0.25">
      <c r="A1980" s="20" t="s">
        <v>23</v>
      </c>
      <c r="B1980" s="21"/>
      <c r="C1980" s="20"/>
      <c r="D1980" s="21" t="s">
        <v>31</v>
      </c>
      <c r="E1980" s="21" t="s">
        <v>32</v>
      </c>
      <c r="F1980" s="16"/>
      <c r="G1980" s="17"/>
      <c r="H1980" s="17">
        <f>SUMIF(Recodificada1!$H$1976:$H$1978,"&gt;0",Recodificada1!$H$1976:$H$1978)+$H$1979</f>
        <v>0</v>
      </c>
      <c r="I1980" s="18"/>
      <c r="J1980" s="19"/>
      <c r="K1980" s="19"/>
    </row>
    <row r="1981" spans="1:11" x14ac:dyDescent="0.25">
      <c r="A1981" s="20" t="s">
        <v>23</v>
      </c>
      <c r="B1981" s="21"/>
      <c r="C1981" s="20"/>
      <c r="D1981" s="21" t="s">
        <v>6</v>
      </c>
      <c r="E1981" s="21" t="s">
        <v>30</v>
      </c>
      <c r="F1981" s="16">
        <f>$F$8</f>
        <v>24.18</v>
      </c>
      <c r="G1981" s="17"/>
      <c r="H1981" s="17">
        <f>+ROUND(H1980*F1981/100,2)</f>
        <v>0</v>
      </c>
      <c r="I1981" s="18"/>
      <c r="J1981" s="19"/>
      <c r="K1981" s="19"/>
    </row>
    <row r="1982" spans="1:11" x14ac:dyDescent="0.25">
      <c r="A1982" s="20" t="s">
        <v>23</v>
      </c>
      <c r="B1982" s="21"/>
      <c r="C1982" s="20"/>
      <c r="D1982" s="21" t="s">
        <v>33</v>
      </c>
      <c r="E1982" s="21" t="s">
        <v>32</v>
      </c>
      <c r="F1982" s="16"/>
      <c r="G1982" s="17"/>
      <c r="H1982" s="17">
        <f>+H1980+H1981</f>
        <v>0</v>
      </c>
      <c r="I1982" s="18"/>
      <c r="J1982" s="19"/>
      <c r="K1982" s="19"/>
    </row>
    <row r="1983" spans="1:11" x14ac:dyDescent="0.25">
      <c r="A1983" s="6" t="s">
        <v>966</v>
      </c>
      <c r="B1983" s="7" t="s">
        <v>967</v>
      </c>
      <c r="C1983" s="6"/>
      <c r="D1983" s="7"/>
      <c r="E1983" s="7" t="s">
        <v>524</v>
      </c>
      <c r="F1983" s="16" t="s">
        <v>20</v>
      </c>
      <c r="G1983" s="17"/>
      <c r="H1983" s="17"/>
      <c r="I1983" s="18" t="s">
        <v>21</v>
      </c>
      <c r="J1983" s="19" t="s">
        <v>518</v>
      </c>
      <c r="K1983" s="19">
        <v>91</v>
      </c>
    </row>
    <row r="1984" spans="1:11" x14ac:dyDescent="0.25">
      <c r="A1984" s="20" t="s">
        <v>23</v>
      </c>
      <c r="B1984" s="21">
        <v>2</v>
      </c>
      <c r="C1984" s="20" t="s">
        <v>968</v>
      </c>
      <c r="D1984" s="21" t="s">
        <v>969</v>
      </c>
      <c r="E1984" s="21" t="s">
        <v>77</v>
      </c>
      <c r="F1984" s="16">
        <v>1.2</v>
      </c>
      <c r="G1984" s="17"/>
      <c r="H1984" s="17">
        <f>+ROUND(F1984*G1984,2)</f>
        <v>0</v>
      </c>
      <c r="I1984" s="18" t="s">
        <v>78</v>
      </c>
      <c r="J1984" s="19" t="s">
        <v>37</v>
      </c>
      <c r="K1984" s="19">
        <v>4730</v>
      </c>
    </row>
    <row r="1985" spans="1:11" x14ac:dyDescent="0.25">
      <c r="A1985" s="20" t="s">
        <v>23</v>
      </c>
      <c r="B1985" s="21" t="s">
        <v>55</v>
      </c>
      <c r="C1985" s="20" t="s">
        <v>970</v>
      </c>
      <c r="D1985" s="21" t="s">
        <v>971</v>
      </c>
      <c r="E1985" s="21" t="s">
        <v>524</v>
      </c>
      <c r="F1985" s="16">
        <v>0.3</v>
      </c>
      <c r="G1985" s="17"/>
      <c r="H1985" s="17">
        <f>+ROUND(F1985*G1985,2)</f>
        <v>0</v>
      </c>
      <c r="I1985" s="18" t="s">
        <v>58</v>
      </c>
      <c r="J1985" s="19" t="s">
        <v>518</v>
      </c>
      <c r="K1985" s="19">
        <v>1906</v>
      </c>
    </row>
    <row r="1986" spans="1:11" x14ac:dyDescent="0.25">
      <c r="A1986" s="20" t="s">
        <v>23</v>
      </c>
      <c r="B1986" s="21" t="s">
        <v>55</v>
      </c>
      <c r="C1986" s="20" t="s">
        <v>450</v>
      </c>
      <c r="D1986" s="21" t="s">
        <v>451</v>
      </c>
      <c r="E1986" s="21" t="s">
        <v>36</v>
      </c>
      <c r="F1986" s="16">
        <v>6</v>
      </c>
      <c r="G1986" s="17"/>
      <c r="H1986" s="17">
        <f>+ROUND(F1986*G1986,2)</f>
        <v>0</v>
      </c>
      <c r="I1986" s="18" t="s">
        <v>58</v>
      </c>
      <c r="J1986" s="19" t="s">
        <v>37</v>
      </c>
      <c r="K1986" s="19">
        <v>88309</v>
      </c>
    </row>
    <row r="1987" spans="1:11" x14ac:dyDescent="0.25">
      <c r="A1987" s="20" t="s">
        <v>23</v>
      </c>
      <c r="B1987" s="21" t="s">
        <v>55</v>
      </c>
      <c r="C1987" s="20" t="s">
        <v>344</v>
      </c>
      <c r="D1987" s="21" t="s">
        <v>61</v>
      </c>
      <c r="E1987" s="21" t="s">
        <v>36</v>
      </c>
      <c r="F1987" s="16">
        <v>6</v>
      </c>
      <c r="G1987" s="17"/>
      <c r="H1987" s="17">
        <f>+ROUND(F1987*G1987,2)</f>
        <v>0</v>
      </c>
      <c r="I1987" s="18" t="s">
        <v>58</v>
      </c>
      <c r="J1987" s="19" t="s">
        <v>37</v>
      </c>
      <c r="K1987" s="19">
        <v>88316</v>
      </c>
    </row>
    <row r="1988" spans="1:11" x14ac:dyDescent="0.25">
      <c r="A1988" s="20" t="s">
        <v>23</v>
      </c>
      <c r="B1988" s="21"/>
      <c r="C1988" s="20"/>
      <c r="D1988" s="21" t="s">
        <v>29</v>
      </c>
      <c r="E1988" s="21" t="s">
        <v>30</v>
      </c>
      <c r="F1988" s="16">
        <f>$H$8</f>
        <v>111.86</v>
      </c>
      <c r="G1988" s="17"/>
      <c r="H1988" s="17">
        <f>ROUND(F1988*G1988/100,2)</f>
        <v>0</v>
      </c>
      <c r="I1988" s="18"/>
      <c r="J1988" s="19"/>
      <c r="K1988" s="19"/>
    </row>
    <row r="1989" spans="1:11" x14ac:dyDescent="0.25">
      <c r="A1989" s="20" t="s">
        <v>23</v>
      </c>
      <c r="B1989" s="21"/>
      <c r="C1989" s="20"/>
      <c r="D1989" s="21" t="s">
        <v>31</v>
      </c>
      <c r="E1989" s="21" t="s">
        <v>32</v>
      </c>
      <c r="F1989" s="16"/>
      <c r="G1989" s="17"/>
      <c r="H1989" s="17">
        <f>SUMIF(Recodificada1!$H$1984:$H$1987,"&gt;0",Recodificada1!$H$1984:$H$1987)+$H$1988</f>
        <v>0</v>
      </c>
      <c r="I1989" s="18"/>
      <c r="J1989" s="19"/>
      <c r="K1989" s="19"/>
    </row>
    <row r="1990" spans="1:11" x14ac:dyDescent="0.25">
      <c r="A1990" s="20" t="s">
        <v>23</v>
      </c>
      <c r="B1990" s="21"/>
      <c r="C1990" s="20"/>
      <c r="D1990" s="21" t="s">
        <v>6</v>
      </c>
      <c r="E1990" s="21" t="s">
        <v>30</v>
      </c>
      <c r="F1990" s="16">
        <f>$F$8</f>
        <v>24.18</v>
      </c>
      <c r="G1990" s="17"/>
      <c r="H1990" s="17">
        <f>+ROUND(H1989*F1990/100,2)</f>
        <v>0</v>
      </c>
      <c r="I1990" s="18"/>
      <c r="J1990" s="19"/>
      <c r="K1990" s="19"/>
    </row>
    <row r="1991" spans="1:11" x14ac:dyDescent="0.25">
      <c r="A1991" s="20" t="s">
        <v>23</v>
      </c>
      <c r="B1991" s="21"/>
      <c r="C1991" s="20"/>
      <c r="D1991" s="21" t="s">
        <v>33</v>
      </c>
      <c r="E1991" s="21" t="s">
        <v>32</v>
      </c>
      <c r="F1991" s="16"/>
      <c r="G1991" s="17"/>
      <c r="H1991" s="17">
        <f>+H1989+H1990</f>
        <v>0</v>
      </c>
      <c r="I1991" s="18"/>
      <c r="J1991" s="19"/>
      <c r="K1991" s="19"/>
    </row>
    <row r="1992" spans="1:11" x14ac:dyDescent="0.25">
      <c r="A1992" s="6" t="s">
        <v>972</v>
      </c>
      <c r="B1992" s="7" t="s">
        <v>971</v>
      </c>
      <c r="C1992" s="6"/>
      <c r="D1992" s="7"/>
      <c r="E1992" s="7" t="s">
        <v>524</v>
      </c>
      <c r="F1992" s="16" t="s">
        <v>20</v>
      </c>
      <c r="G1992" s="17"/>
      <c r="H1992" s="17"/>
      <c r="I1992" s="18" t="s">
        <v>21</v>
      </c>
      <c r="J1992" s="19" t="s">
        <v>518</v>
      </c>
      <c r="K1992" s="19">
        <v>1906</v>
      </c>
    </row>
    <row r="1993" spans="1:11" x14ac:dyDescent="0.25">
      <c r="A1993" s="20" t="s">
        <v>23</v>
      </c>
      <c r="B1993" s="21">
        <v>2</v>
      </c>
      <c r="C1993" s="20" t="s">
        <v>337</v>
      </c>
      <c r="D1993" s="21" t="s">
        <v>338</v>
      </c>
      <c r="E1993" s="21" t="s">
        <v>77</v>
      </c>
      <c r="F1993" s="16">
        <v>1.08</v>
      </c>
      <c r="G1993" s="17"/>
      <c r="H1993" s="17">
        <f>+ROUND(F1993*G1993,2)</f>
        <v>0</v>
      </c>
      <c r="I1993" s="18" t="s">
        <v>78</v>
      </c>
      <c r="J1993" s="19" t="s">
        <v>37</v>
      </c>
      <c r="K1993" s="19">
        <v>370</v>
      </c>
    </row>
    <row r="1994" spans="1:11" x14ac:dyDescent="0.25">
      <c r="A1994" s="20" t="s">
        <v>23</v>
      </c>
      <c r="B1994" s="21">
        <v>2</v>
      </c>
      <c r="C1994" s="20" t="s">
        <v>339</v>
      </c>
      <c r="D1994" s="21" t="s">
        <v>340</v>
      </c>
      <c r="E1994" s="21" t="s">
        <v>341</v>
      </c>
      <c r="F1994" s="16">
        <v>300</v>
      </c>
      <c r="G1994" s="17"/>
      <c r="H1994" s="17">
        <f>+ROUND(F1994*G1994,2)</f>
        <v>0</v>
      </c>
      <c r="I1994" s="18" t="s">
        <v>78</v>
      </c>
      <c r="J1994" s="19" t="s">
        <v>37</v>
      </c>
      <c r="K1994" s="19">
        <v>1379</v>
      </c>
    </row>
    <row r="1995" spans="1:11" x14ac:dyDescent="0.25">
      <c r="A1995" s="20" t="s">
        <v>23</v>
      </c>
      <c r="B1995" s="21" t="s">
        <v>55</v>
      </c>
      <c r="C1995" s="20" t="s">
        <v>344</v>
      </c>
      <c r="D1995" s="21" t="s">
        <v>61</v>
      </c>
      <c r="E1995" s="21" t="s">
        <v>36</v>
      </c>
      <c r="F1995" s="16">
        <v>4</v>
      </c>
      <c r="G1995" s="17"/>
      <c r="H1995" s="17">
        <f>+ROUND(F1995*G1995,2)</f>
        <v>0</v>
      </c>
      <c r="I1995" s="18" t="s">
        <v>58</v>
      </c>
      <c r="J1995" s="19" t="s">
        <v>37</v>
      </c>
      <c r="K1995" s="19">
        <v>88316</v>
      </c>
    </row>
    <row r="1996" spans="1:11" x14ac:dyDescent="0.25">
      <c r="A1996" s="20" t="s">
        <v>23</v>
      </c>
      <c r="B1996" s="21"/>
      <c r="C1996" s="20"/>
      <c r="D1996" s="21" t="s">
        <v>29</v>
      </c>
      <c r="E1996" s="21" t="s">
        <v>30</v>
      </c>
      <c r="F1996" s="16">
        <f>$H$8</f>
        <v>111.86</v>
      </c>
      <c r="G1996" s="17"/>
      <c r="H1996" s="17">
        <f>ROUND(F1996*G1996/100,2)</f>
        <v>0</v>
      </c>
      <c r="I1996" s="18"/>
      <c r="J1996" s="19"/>
      <c r="K1996" s="19"/>
    </row>
    <row r="1997" spans="1:11" x14ac:dyDescent="0.25">
      <c r="A1997" s="20" t="s">
        <v>23</v>
      </c>
      <c r="B1997" s="21"/>
      <c r="C1997" s="20"/>
      <c r="D1997" s="21" t="s">
        <v>31</v>
      </c>
      <c r="E1997" s="21" t="s">
        <v>32</v>
      </c>
      <c r="F1997" s="16"/>
      <c r="G1997" s="17"/>
      <c r="H1997" s="17">
        <f>SUMIF(Recodificada1!$H$1993:$H$1995,"&gt;0",Recodificada1!$H$1993:$H$1995)+$H$1996</f>
        <v>0</v>
      </c>
      <c r="I1997" s="18"/>
      <c r="J1997" s="19"/>
      <c r="K1997" s="19"/>
    </row>
    <row r="1998" spans="1:11" x14ac:dyDescent="0.25">
      <c r="A1998" s="20" t="s">
        <v>23</v>
      </c>
      <c r="B1998" s="21"/>
      <c r="C1998" s="20"/>
      <c r="D1998" s="21" t="s">
        <v>6</v>
      </c>
      <c r="E1998" s="21" t="s">
        <v>30</v>
      </c>
      <c r="F1998" s="16">
        <f>$F$8</f>
        <v>24.18</v>
      </c>
      <c r="G1998" s="17"/>
      <c r="H1998" s="17">
        <f>+ROUND(H1997*F1998/100,2)</f>
        <v>0</v>
      </c>
      <c r="I1998" s="18"/>
      <c r="J1998" s="19"/>
      <c r="K1998" s="19"/>
    </row>
    <row r="1999" spans="1:11" x14ac:dyDescent="0.25">
      <c r="A1999" s="20" t="s">
        <v>23</v>
      </c>
      <c r="B1999" s="21"/>
      <c r="C1999" s="20"/>
      <c r="D1999" s="21" t="s">
        <v>33</v>
      </c>
      <c r="E1999" s="21" t="s">
        <v>32</v>
      </c>
      <c r="F1999" s="16"/>
      <c r="G1999" s="17"/>
      <c r="H1999" s="17">
        <f>+H1997+H1998</f>
        <v>0</v>
      </c>
      <c r="I1999" s="18"/>
      <c r="J1999" s="19"/>
      <c r="K1999" s="19"/>
    </row>
    <row r="2000" spans="1:11" x14ac:dyDescent="0.25">
      <c r="A2000" s="6" t="s">
        <v>973</v>
      </c>
      <c r="B2000" s="7" t="s">
        <v>974</v>
      </c>
      <c r="C2000" s="6"/>
      <c r="D2000" s="7"/>
      <c r="E2000" s="7" t="s">
        <v>524</v>
      </c>
      <c r="F2000" s="16" t="s">
        <v>20</v>
      </c>
      <c r="G2000" s="17"/>
      <c r="H2000" s="17"/>
      <c r="I2000" s="18" t="s">
        <v>21</v>
      </c>
      <c r="J2000" s="19" t="s">
        <v>518</v>
      </c>
      <c r="K2000" s="19">
        <v>96</v>
      </c>
    </row>
    <row r="2001" spans="1:11" x14ac:dyDescent="0.25">
      <c r="A2001" s="20" t="s">
        <v>23</v>
      </c>
      <c r="B2001" s="21">
        <v>2</v>
      </c>
      <c r="C2001" s="20" t="s">
        <v>975</v>
      </c>
      <c r="D2001" s="21" t="s">
        <v>976</v>
      </c>
      <c r="E2001" s="21" t="s">
        <v>524</v>
      </c>
      <c r="F2001" s="16">
        <v>1</v>
      </c>
      <c r="G2001" s="17"/>
      <c r="H2001" s="17">
        <f>+ROUND(F2001*G2001,2)</f>
        <v>0</v>
      </c>
      <c r="I2001" s="18" t="s">
        <v>78</v>
      </c>
      <c r="J2001" s="19" t="s">
        <v>518</v>
      </c>
      <c r="K2001" s="19">
        <v>634</v>
      </c>
    </row>
    <row r="2002" spans="1:11" x14ac:dyDescent="0.25">
      <c r="A2002" s="20" t="s">
        <v>23</v>
      </c>
      <c r="B2002" s="21">
        <v>2</v>
      </c>
      <c r="C2002" s="20" t="s">
        <v>569</v>
      </c>
      <c r="D2002" s="21" t="s">
        <v>570</v>
      </c>
      <c r="E2002" s="21" t="s">
        <v>77</v>
      </c>
      <c r="F2002" s="16">
        <v>1</v>
      </c>
      <c r="G2002" s="17"/>
      <c r="H2002" s="17">
        <f>+ROUND(F2002*G2002,2)</f>
        <v>0</v>
      </c>
      <c r="I2002" s="18" t="s">
        <v>78</v>
      </c>
      <c r="J2002" s="19" t="s">
        <v>37</v>
      </c>
      <c r="K2002" s="19">
        <v>44535</v>
      </c>
    </row>
    <row r="2003" spans="1:11" x14ac:dyDescent="0.25">
      <c r="A2003" s="20" t="s">
        <v>23</v>
      </c>
      <c r="B2003" s="21" t="s">
        <v>55</v>
      </c>
      <c r="C2003" s="20" t="s">
        <v>571</v>
      </c>
      <c r="D2003" s="21" t="s">
        <v>572</v>
      </c>
      <c r="E2003" s="21" t="s">
        <v>524</v>
      </c>
      <c r="F2003" s="16">
        <v>1</v>
      </c>
      <c r="G2003" s="17"/>
      <c r="H2003" s="17">
        <f>+ROUND(F2003*G2003,2)</f>
        <v>0</v>
      </c>
      <c r="I2003" s="18" t="s">
        <v>58</v>
      </c>
      <c r="J2003" s="19" t="s">
        <v>518</v>
      </c>
      <c r="K2003" s="19">
        <v>128</v>
      </c>
    </row>
    <row r="2004" spans="1:11" x14ac:dyDescent="0.25">
      <c r="A2004" s="20" t="s">
        <v>23</v>
      </c>
      <c r="B2004" s="21"/>
      <c r="C2004" s="20"/>
      <c r="D2004" s="21" t="s">
        <v>29</v>
      </c>
      <c r="E2004" s="21" t="s">
        <v>30</v>
      </c>
      <c r="F2004" s="16">
        <f>$H$8</f>
        <v>111.86</v>
      </c>
      <c r="G2004" s="17"/>
      <c r="H2004" s="17">
        <f>ROUND(F2004*G2004/100,2)</f>
        <v>0</v>
      </c>
      <c r="I2004" s="18"/>
      <c r="J2004" s="19"/>
      <c r="K2004" s="19"/>
    </row>
    <row r="2005" spans="1:11" x14ac:dyDescent="0.25">
      <c r="A2005" s="20" t="s">
        <v>23</v>
      </c>
      <c r="B2005" s="21"/>
      <c r="C2005" s="20"/>
      <c r="D2005" s="21" t="s">
        <v>31</v>
      </c>
      <c r="E2005" s="21" t="s">
        <v>32</v>
      </c>
      <c r="F2005" s="16"/>
      <c r="G2005" s="17"/>
      <c r="H2005" s="17">
        <f>SUMIF(Recodificada1!$H$2001:$H$2003,"&gt;0",Recodificada1!$H$2001:$H$2003)+$H$2004</f>
        <v>0</v>
      </c>
      <c r="I2005" s="18"/>
      <c r="J2005" s="19"/>
      <c r="K2005" s="19"/>
    </row>
    <row r="2006" spans="1:11" x14ac:dyDescent="0.25">
      <c r="A2006" s="20" t="s">
        <v>23</v>
      </c>
      <c r="B2006" s="21"/>
      <c r="C2006" s="20"/>
      <c r="D2006" s="21" t="s">
        <v>6</v>
      </c>
      <c r="E2006" s="21" t="s">
        <v>30</v>
      </c>
      <c r="F2006" s="16">
        <f>$F$8</f>
        <v>24.18</v>
      </c>
      <c r="G2006" s="17"/>
      <c r="H2006" s="17">
        <f>+ROUND(H2005*F2006/100,2)</f>
        <v>0</v>
      </c>
      <c r="I2006" s="18"/>
      <c r="J2006" s="19"/>
      <c r="K2006" s="19"/>
    </row>
    <row r="2007" spans="1:11" x14ac:dyDescent="0.25">
      <c r="A2007" s="20" t="s">
        <v>23</v>
      </c>
      <c r="B2007" s="21"/>
      <c r="C2007" s="20"/>
      <c r="D2007" s="21" t="s">
        <v>33</v>
      </c>
      <c r="E2007" s="21" t="s">
        <v>32</v>
      </c>
      <c r="F2007" s="16"/>
      <c r="G2007" s="17"/>
      <c r="H2007" s="17">
        <f>+H2005+H2006</f>
        <v>0</v>
      </c>
      <c r="I2007" s="18"/>
      <c r="J2007" s="19"/>
      <c r="K2007" s="19"/>
    </row>
    <row r="2008" spans="1:11" x14ac:dyDescent="0.25">
      <c r="A2008" s="6" t="s">
        <v>977</v>
      </c>
      <c r="B2008" s="7" t="s">
        <v>978</v>
      </c>
      <c r="C2008" s="6"/>
      <c r="D2008" s="7"/>
      <c r="E2008" s="7" t="s">
        <v>77</v>
      </c>
      <c r="F2008" s="16" t="s">
        <v>20</v>
      </c>
      <c r="G2008" s="17"/>
      <c r="H2008" s="17"/>
      <c r="I2008" s="18" t="s">
        <v>21</v>
      </c>
      <c r="J2008" s="19" t="s">
        <v>37</v>
      </c>
      <c r="K2008" s="19">
        <v>87367</v>
      </c>
    </row>
    <row r="2009" spans="1:11" x14ac:dyDescent="0.25">
      <c r="A2009" s="20" t="s">
        <v>23</v>
      </c>
      <c r="B2009" s="21">
        <v>2</v>
      </c>
      <c r="C2009" s="20" t="s">
        <v>337</v>
      </c>
      <c r="D2009" s="21" t="s">
        <v>338</v>
      </c>
      <c r="E2009" s="21" t="s">
        <v>77</v>
      </c>
      <c r="F2009" s="16">
        <v>1.1599999999999999</v>
      </c>
      <c r="G2009" s="17"/>
      <c r="H2009" s="17">
        <f>+ROUND(F2009*G2009,2)</f>
        <v>0</v>
      </c>
      <c r="I2009" s="18" t="s">
        <v>78</v>
      </c>
      <c r="J2009" s="19" t="s">
        <v>37</v>
      </c>
      <c r="K2009" s="19">
        <v>370</v>
      </c>
    </row>
    <row r="2010" spans="1:11" x14ac:dyDescent="0.25">
      <c r="A2010" s="20" t="s">
        <v>23</v>
      </c>
      <c r="B2010" s="21">
        <v>2</v>
      </c>
      <c r="C2010" s="20" t="s">
        <v>528</v>
      </c>
      <c r="D2010" s="21" t="s">
        <v>529</v>
      </c>
      <c r="E2010" s="21" t="s">
        <v>341</v>
      </c>
      <c r="F2010" s="16">
        <v>116.4</v>
      </c>
      <c r="G2010" s="17"/>
      <c r="H2010" s="17">
        <f>+ROUND(F2010*G2010,2)</f>
        <v>0</v>
      </c>
      <c r="I2010" s="18" t="s">
        <v>78</v>
      </c>
      <c r="J2010" s="19" t="s">
        <v>37</v>
      </c>
      <c r="K2010" s="19">
        <v>1106</v>
      </c>
    </row>
    <row r="2011" spans="1:11" x14ac:dyDescent="0.25">
      <c r="A2011" s="20" t="s">
        <v>23</v>
      </c>
      <c r="B2011" s="21">
        <v>2</v>
      </c>
      <c r="C2011" s="20" t="s">
        <v>339</v>
      </c>
      <c r="D2011" s="21" t="s">
        <v>340</v>
      </c>
      <c r="E2011" s="21" t="s">
        <v>341</v>
      </c>
      <c r="F2011" s="16">
        <v>261.89</v>
      </c>
      <c r="G2011" s="17"/>
      <c r="H2011" s="17">
        <f>+ROUND(F2011*G2011,2)</f>
        <v>0</v>
      </c>
      <c r="I2011" s="18" t="s">
        <v>78</v>
      </c>
      <c r="J2011" s="19" t="s">
        <v>37</v>
      </c>
      <c r="K2011" s="19">
        <v>1379</v>
      </c>
    </row>
    <row r="2012" spans="1:11" x14ac:dyDescent="0.25">
      <c r="A2012" s="20" t="s">
        <v>23</v>
      </c>
      <c r="B2012" s="21" t="s">
        <v>55</v>
      </c>
      <c r="C2012" s="20" t="s">
        <v>344</v>
      </c>
      <c r="D2012" s="21" t="s">
        <v>61</v>
      </c>
      <c r="E2012" s="21" t="s">
        <v>36</v>
      </c>
      <c r="F2012" s="16">
        <v>11.23</v>
      </c>
      <c r="G2012" s="17"/>
      <c r="H2012" s="17">
        <f>+ROUND(F2012*G2012,2)</f>
        <v>0</v>
      </c>
      <c r="I2012" s="18" t="s">
        <v>58</v>
      </c>
      <c r="J2012" s="19" t="s">
        <v>37</v>
      </c>
      <c r="K2012" s="19">
        <v>88316</v>
      </c>
    </row>
    <row r="2013" spans="1:11" x14ac:dyDescent="0.25">
      <c r="A2013" s="20" t="s">
        <v>23</v>
      </c>
      <c r="B2013" s="21"/>
      <c r="C2013" s="20"/>
      <c r="D2013" s="21" t="s">
        <v>29</v>
      </c>
      <c r="E2013" s="21" t="s">
        <v>30</v>
      </c>
      <c r="F2013" s="16">
        <f>$H$8</f>
        <v>111.86</v>
      </c>
      <c r="G2013" s="17"/>
      <c r="H2013" s="17">
        <f>ROUND(F2013*G2013/100,2)</f>
        <v>0</v>
      </c>
      <c r="I2013" s="18"/>
      <c r="J2013" s="19"/>
      <c r="K2013" s="19"/>
    </row>
    <row r="2014" spans="1:11" x14ac:dyDescent="0.25">
      <c r="A2014" s="20" t="s">
        <v>23</v>
      </c>
      <c r="B2014" s="21"/>
      <c r="C2014" s="20"/>
      <c r="D2014" s="21" t="s">
        <v>31</v>
      </c>
      <c r="E2014" s="21" t="s">
        <v>32</v>
      </c>
      <c r="F2014" s="16"/>
      <c r="G2014" s="17"/>
      <c r="H2014" s="17">
        <f>SUMIF(Recodificada1!$H$2009:$H$2012,"&gt;0",Recodificada1!$H$2009:$H$2012)+$H$2013</f>
        <v>0</v>
      </c>
      <c r="I2014" s="18"/>
      <c r="J2014" s="19"/>
      <c r="K2014" s="19"/>
    </row>
    <row r="2015" spans="1:11" x14ac:dyDescent="0.25">
      <c r="A2015" s="20" t="s">
        <v>23</v>
      </c>
      <c r="B2015" s="21"/>
      <c r="C2015" s="20"/>
      <c r="D2015" s="21" t="s">
        <v>6</v>
      </c>
      <c r="E2015" s="21" t="s">
        <v>30</v>
      </c>
      <c r="F2015" s="16">
        <f>$F$8</f>
        <v>24.18</v>
      </c>
      <c r="G2015" s="17"/>
      <c r="H2015" s="17">
        <f>+ROUND(H2014*F2015/100,2)</f>
        <v>0</v>
      </c>
      <c r="I2015" s="18"/>
      <c r="J2015" s="19"/>
      <c r="K2015" s="19"/>
    </row>
    <row r="2016" spans="1:11" x14ac:dyDescent="0.25">
      <c r="A2016" s="20" t="s">
        <v>23</v>
      </c>
      <c r="B2016" s="21"/>
      <c r="C2016" s="20"/>
      <c r="D2016" s="21" t="s">
        <v>33</v>
      </c>
      <c r="E2016" s="21" t="s">
        <v>32</v>
      </c>
      <c r="F2016" s="16"/>
      <c r="G2016" s="17"/>
      <c r="H2016" s="17">
        <f>+H2014+H2015</f>
        <v>0</v>
      </c>
      <c r="I2016" s="18"/>
      <c r="J2016" s="19"/>
      <c r="K2016" s="19"/>
    </row>
    <row r="2017" spans="1:11" x14ac:dyDescent="0.25">
      <c r="A2017" s="6" t="s">
        <v>979</v>
      </c>
      <c r="B2017" s="7" t="s">
        <v>980</v>
      </c>
      <c r="C2017" s="6"/>
      <c r="D2017" s="7"/>
      <c r="E2017" s="7" t="s">
        <v>517</v>
      </c>
      <c r="F2017" s="16" t="s">
        <v>20</v>
      </c>
      <c r="G2017" s="17"/>
      <c r="H2017" s="17"/>
      <c r="I2017" s="18" t="s">
        <v>21</v>
      </c>
      <c r="J2017" s="19" t="s">
        <v>518</v>
      </c>
      <c r="K2017" s="19">
        <v>1908</v>
      </c>
    </row>
    <row r="2018" spans="1:11" x14ac:dyDescent="0.25">
      <c r="A2018" s="20" t="s">
        <v>23</v>
      </c>
      <c r="B2018" s="21" t="s">
        <v>55</v>
      </c>
      <c r="C2018" s="20" t="s">
        <v>522</v>
      </c>
      <c r="D2018" s="21" t="s">
        <v>523</v>
      </c>
      <c r="E2018" s="21" t="s">
        <v>524</v>
      </c>
      <c r="F2018" s="16">
        <v>0.02</v>
      </c>
      <c r="G2018" s="17"/>
      <c r="H2018" s="17">
        <f>+ROUND(F2018*G2018,2)</f>
        <v>0</v>
      </c>
      <c r="I2018" s="18" t="s">
        <v>58</v>
      </c>
      <c r="J2018" s="19" t="s">
        <v>518</v>
      </c>
      <c r="K2018" s="19">
        <v>3308</v>
      </c>
    </row>
    <row r="2019" spans="1:11" x14ac:dyDescent="0.25">
      <c r="A2019" s="20" t="s">
        <v>23</v>
      </c>
      <c r="B2019" s="21" t="s">
        <v>55</v>
      </c>
      <c r="C2019" s="20" t="s">
        <v>450</v>
      </c>
      <c r="D2019" s="21" t="s">
        <v>451</v>
      </c>
      <c r="E2019" s="21" t="s">
        <v>36</v>
      </c>
      <c r="F2019" s="16">
        <v>0.6</v>
      </c>
      <c r="G2019" s="17"/>
      <c r="H2019" s="17">
        <f>+ROUND(F2019*G2019,2)</f>
        <v>0</v>
      </c>
      <c r="I2019" s="18" t="s">
        <v>58</v>
      </c>
      <c r="J2019" s="19" t="s">
        <v>37</v>
      </c>
      <c r="K2019" s="19">
        <v>88309</v>
      </c>
    </row>
    <row r="2020" spans="1:11" x14ac:dyDescent="0.25">
      <c r="A2020" s="20" t="s">
        <v>23</v>
      </c>
      <c r="B2020" s="21" t="s">
        <v>55</v>
      </c>
      <c r="C2020" s="20" t="s">
        <v>344</v>
      </c>
      <c r="D2020" s="21" t="s">
        <v>61</v>
      </c>
      <c r="E2020" s="21" t="s">
        <v>36</v>
      </c>
      <c r="F2020" s="16">
        <v>0.6</v>
      </c>
      <c r="G2020" s="17"/>
      <c r="H2020" s="17">
        <f>+ROUND(F2020*G2020,2)</f>
        <v>0</v>
      </c>
      <c r="I2020" s="18" t="s">
        <v>58</v>
      </c>
      <c r="J2020" s="19" t="s">
        <v>37</v>
      </c>
      <c r="K2020" s="19">
        <v>88316</v>
      </c>
    </row>
    <row r="2021" spans="1:11" x14ac:dyDescent="0.25">
      <c r="A2021" s="20" t="s">
        <v>23</v>
      </c>
      <c r="B2021" s="21"/>
      <c r="C2021" s="20"/>
      <c r="D2021" s="21" t="s">
        <v>29</v>
      </c>
      <c r="E2021" s="21" t="s">
        <v>30</v>
      </c>
      <c r="F2021" s="16">
        <f>$H$8</f>
        <v>111.86</v>
      </c>
      <c r="G2021" s="17"/>
      <c r="H2021" s="17">
        <f>ROUND(F2021*G2021/100,2)</f>
        <v>0</v>
      </c>
      <c r="I2021" s="18"/>
      <c r="J2021" s="19"/>
      <c r="K2021" s="19"/>
    </row>
    <row r="2022" spans="1:11" x14ac:dyDescent="0.25">
      <c r="A2022" s="20" t="s">
        <v>23</v>
      </c>
      <c r="B2022" s="21"/>
      <c r="C2022" s="20"/>
      <c r="D2022" s="21" t="s">
        <v>31</v>
      </c>
      <c r="E2022" s="21" t="s">
        <v>32</v>
      </c>
      <c r="F2022" s="16"/>
      <c r="G2022" s="17"/>
      <c r="H2022" s="17">
        <f>SUMIF(Recodificada1!$H$2018:$H$2020,"&gt;0",Recodificada1!$H$2018:$H$2020)+$H$2021</f>
        <v>0</v>
      </c>
      <c r="I2022" s="18"/>
      <c r="J2022" s="19"/>
      <c r="K2022" s="19"/>
    </row>
    <row r="2023" spans="1:11" x14ac:dyDescent="0.25">
      <c r="A2023" s="20" t="s">
        <v>23</v>
      </c>
      <c r="B2023" s="21"/>
      <c r="C2023" s="20"/>
      <c r="D2023" s="21" t="s">
        <v>6</v>
      </c>
      <c r="E2023" s="21" t="s">
        <v>30</v>
      </c>
      <c r="F2023" s="16">
        <f>$F$8</f>
        <v>24.18</v>
      </c>
      <c r="G2023" s="17"/>
      <c r="H2023" s="17">
        <f>+ROUND(H2022*F2023/100,2)</f>
        <v>0</v>
      </c>
      <c r="I2023" s="18"/>
      <c r="J2023" s="19"/>
      <c r="K2023" s="19"/>
    </row>
    <row r="2024" spans="1:11" x14ac:dyDescent="0.25">
      <c r="A2024" s="20" t="s">
        <v>23</v>
      </c>
      <c r="B2024" s="21"/>
      <c r="C2024" s="20"/>
      <c r="D2024" s="21" t="s">
        <v>33</v>
      </c>
      <c r="E2024" s="21" t="s">
        <v>32</v>
      </c>
      <c r="F2024" s="16"/>
      <c r="G2024" s="17"/>
      <c r="H2024" s="17">
        <f>+H2022+H2023</f>
        <v>0</v>
      </c>
      <c r="I2024" s="18"/>
      <c r="J2024" s="19"/>
      <c r="K2024" s="19"/>
    </row>
    <row r="2025" spans="1:11" x14ac:dyDescent="0.25">
      <c r="A2025" s="6" t="s">
        <v>981</v>
      </c>
      <c r="B2025" s="7" t="s">
        <v>982</v>
      </c>
      <c r="C2025" s="6"/>
      <c r="D2025" s="7"/>
      <c r="E2025" s="7" t="s">
        <v>480</v>
      </c>
      <c r="F2025" s="16" t="s">
        <v>20</v>
      </c>
      <c r="G2025" s="17"/>
      <c r="H2025" s="17"/>
      <c r="I2025" s="18" t="s">
        <v>21</v>
      </c>
      <c r="J2025" s="19" t="s">
        <v>37</v>
      </c>
      <c r="K2025" s="19">
        <v>91173</v>
      </c>
    </row>
    <row r="2026" spans="1:11" x14ac:dyDescent="0.25">
      <c r="A2026" s="20" t="s">
        <v>23</v>
      </c>
      <c r="B2026" s="21">
        <v>2</v>
      </c>
      <c r="C2026" s="20" t="s">
        <v>983</v>
      </c>
      <c r="D2026" s="21" t="s">
        <v>984</v>
      </c>
      <c r="E2026" s="21" t="s">
        <v>197</v>
      </c>
      <c r="F2026" s="16">
        <v>0.33300000000000002</v>
      </c>
      <c r="G2026" s="17"/>
      <c r="H2026" s="17">
        <f>+ROUND(F2026*G2026,2)</f>
        <v>0</v>
      </c>
      <c r="I2026" s="18" t="s">
        <v>78</v>
      </c>
      <c r="J2026" s="19" t="s">
        <v>37</v>
      </c>
      <c r="K2026" s="19">
        <v>392</v>
      </c>
    </row>
    <row r="2027" spans="1:11" x14ac:dyDescent="0.25">
      <c r="A2027" s="20" t="s">
        <v>23</v>
      </c>
      <c r="B2027" s="21" t="s">
        <v>55</v>
      </c>
      <c r="C2027" s="20" t="s">
        <v>985</v>
      </c>
      <c r="D2027" s="21" t="s">
        <v>986</v>
      </c>
      <c r="E2027" s="21" t="s">
        <v>36</v>
      </c>
      <c r="F2027" s="16">
        <v>5.0000000000000001E-3</v>
      </c>
      <c r="G2027" s="17"/>
      <c r="H2027" s="17">
        <f>+ROUND(F2027*G2027,2)</f>
        <v>0</v>
      </c>
      <c r="I2027" s="18" t="s">
        <v>58</v>
      </c>
      <c r="J2027" s="19" t="s">
        <v>37</v>
      </c>
      <c r="K2027" s="19">
        <v>88248</v>
      </c>
    </row>
    <row r="2028" spans="1:11" x14ac:dyDescent="0.25">
      <c r="A2028" s="20" t="s">
        <v>23</v>
      </c>
      <c r="B2028" s="21" t="s">
        <v>55</v>
      </c>
      <c r="C2028" s="20" t="s">
        <v>987</v>
      </c>
      <c r="D2028" s="21" t="s">
        <v>883</v>
      </c>
      <c r="E2028" s="21" t="s">
        <v>36</v>
      </c>
      <c r="F2028" s="16">
        <v>3.5000000000000003E-2</v>
      </c>
      <c r="G2028" s="17"/>
      <c r="H2028" s="17">
        <f>+ROUND(F2028*G2028,2)</f>
        <v>0</v>
      </c>
      <c r="I2028" s="18" t="s">
        <v>58</v>
      </c>
      <c r="J2028" s="19" t="s">
        <v>37</v>
      </c>
      <c r="K2028" s="19">
        <v>88267</v>
      </c>
    </row>
    <row r="2029" spans="1:11" x14ac:dyDescent="0.25">
      <c r="A2029" s="20" t="s">
        <v>23</v>
      </c>
      <c r="B2029" s="21"/>
      <c r="C2029" s="20"/>
      <c r="D2029" s="21" t="s">
        <v>29</v>
      </c>
      <c r="E2029" s="21" t="s">
        <v>30</v>
      </c>
      <c r="F2029" s="16">
        <f>$H$8</f>
        <v>111.86</v>
      </c>
      <c r="G2029" s="17"/>
      <c r="H2029" s="17">
        <f>ROUND(F2029*G2029/100,2)</f>
        <v>0</v>
      </c>
      <c r="I2029" s="18"/>
      <c r="J2029" s="19"/>
      <c r="K2029" s="19"/>
    </row>
    <row r="2030" spans="1:11" x14ac:dyDescent="0.25">
      <c r="A2030" s="20" t="s">
        <v>23</v>
      </c>
      <c r="B2030" s="21"/>
      <c r="C2030" s="20"/>
      <c r="D2030" s="21" t="s">
        <v>31</v>
      </c>
      <c r="E2030" s="21" t="s">
        <v>32</v>
      </c>
      <c r="F2030" s="16"/>
      <c r="G2030" s="17"/>
      <c r="H2030" s="17">
        <f>SUMIF(Recodificada1!$H$2026:$H$2028,"&gt;0",Recodificada1!$H$2026:$H$2028)+$H$2029</f>
        <v>0</v>
      </c>
      <c r="I2030" s="18"/>
      <c r="J2030" s="19"/>
      <c r="K2030" s="19"/>
    </row>
    <row r="2031" spans="1:11" x14ac:dyDescent="0.25">
      <c r="A2031" s="20" t="s">
        <v>23</v>
      </c>
      <c r="B2031" s="21"/>
      <c r="C2031" s="20"/>
      <c r="D2031" s="21" t="s">
        <v>6</v>
      </c>
      <c r="E2031" s="21" t="s">
        <v>30</v>
      </c>
      <c r="F2031" s="16">
        <f>$F$8</f>
        <v>24.18</v>
      </c>
      <c r="G2031" s="17"/>
      <c r="H2031" s="17">
        <f>+ROUND(H2030*F2031/100,2)</f>
        <v>0</v>
      </c>
      <c r="I2031" s="18"/>
      <c r="J2031" s="19"/>
      <c r="K2031" s="19"/>
    </row>
    <row r="2032" spans="1:11" x14ac:dyDescent="0.25">
      <c r="A2032" s="20" t="s">
        <v>23</v>
      </c>
      <c r="B2032" s="21"/>
      <c r="C2032" s="20"/>
      <c r="D2032" s="21" t="s">
        <v>33</v>
      </c>
      <c r="E2032" s="21" t="s">
        <v>32</v>
      </c>
      <c r="F2032" s="16"/>
      <c r="G2032" s="17"/>
      <c r="H2032" s="17">
        <f>+H2030+H2031</f>
        <v>0</v>
      </c>
      <c r="I2032" s="18"/>
      <c r="J2032" s="19"/>
      <c r="K2032" s="19"/>
    </row>
    <row r="2033" spans="1:11" x14ac:dyDescent="0.25">
      <c r="A2033" s="6" t="s">
        <v>988</v>
      </c>
      <c r="B2033" s="7" t="s">
        <v>986</v>
      </c>
      <c r="C2033" s="6"/>
      <c r="D2033" s="7"/>
      <c r="E2033" s="7" t="s">
        <v>36</v>
      </c>
      <c r="F2033" s="16" t="s">
        <v>20</v>
      </c>
      <c r="G2033" s="17"/>
      <c r="H2033" s="17"/>
      <c r="I2033" s="18" t="s">
        <v>21</v>
      </c>
      <c r="J2033" s="19" t="s">
        <v>37</v>
      </c>
      <c r="K2033" s="19">
        <v>88248</v>
      </c>
    </row>
    <row r="2034" spans="1:11" x14ac:dyDescent="0.25">
      <c r="A2034" s="20" t="s">
        <v>23</v>
      </c>
      <c r="B2034" s="21">
        <v>1</v>
      </c>
      <c r="C2034" s="20" t="s">
        <v>989</v>
      </c>
      <c r="D2034" s="21" t="s">
        <v>990</v>
      </c>
      <c r="E2034" s="21" t="s">
        <v>36</v>
      </c>
      <c r="F2034" s="16">
        <v>1</v>
      </c>
      <c r="G2034" s="17"/>
      <c r="H2034" s="17">
        <f>+ROUND(F2034*G2034,2)</f>
        <v>0</v>
      </c>
      <c r="I2034" s="18" t="s">
        <v>40</v>
      </c>
      <c r="J2034" s="19" t="s">
        <v>37</v>
      </c>
      <c r="K2034" s="19">
        <v>246</v>
      </c>
    </row>
    <row r="2035" spans="1:11" x14ac:dyDescent="0.25">
      <c r="A2035" s="20" t="s">
        <v>23</v>
      </c>
      <c r="B2035" s="21">
        <v>5</v>
      </c>
      <c r="C2035" s="20" t="s">
        <v>886</v>
      </c>
      <c r="D2035" s="21" t="s">
        <v>887</v>
      </c>
      <c r="E2035" s="21" t="s">
        <v>36</v>
      </c>
      <c r="F2035" s="16">
        <v>1</v>
      </c>
      <c r="G2035" s="17"/>
      <c r="H2035" s="17">
        <f>+ROUND(F2035*G2035,2)</f>
        <v>0</v>
      </c>
      <c r="I2035" s="18" t="s">
        <v>43</v>
      </c>
      <c r="J2035" s="19" t="s">
        <v>37</v>
      </c>
      <c r="K2035" s="19">
        <v>43461</v>
      </c>
    </row>
    <row r="2036" spans="1:11" x14ac:dyDescent="0.25">
      <c r="A2036" s="20" t="s">
        <v>23</v>
      </c>
      <c r="B2036" s="21">
        <v>5</v>
      </c>
      <c r="C2036" s="20" t="s">
        <v>888</v>
      </c>
      <c r="D2036" s="21" t="s">
        <v>889</v>
      </c>
      <c r="E2036" s="21" t="s">
        <v>36</v>
      </c>
      <c r="F2036" s="16">
        <v>1</v>
      </c>
      <c r="G2036" s="17"/>
      <c r="H2036" s="17">
        <f>+ROUND(F2036*G2036,2)</f>
        <v>0</v>
      </c>
      <c r="I2036" s="18" t="s">
        <v>43</v>
      </c>
      <c r="J2036" s="19" t="s">
        <v>37</v>
      </c>
      <c r="K2036" s="19">
        <v>43485</v>
      </c>
    </row>
    <row r="2037" spans="1:11" x14ac:dyDescent="0.25">
      <c r="A2037" s="20" t="s">
        <v>23</v>
      </c>
      <c r="B2037" s="21">
        <v>4</v>
      </c>
      <c r="C2037" s="20" t="s">
        <v>46</v>
      </c>
      <c r="D2037" s="21" t="s">
        <v>47</v>
      </c>
      <c r="E2037" s="21" t="s">
        <v>36</v>
      </c>
      <c r="F2037" s="16">
        <v>1</v>
      </c>
      <c r="G2037" s="17"/>
      <c r="H2037" s="17">
        <f>+ROUND(F2037*G2037,2)</f>
        <v>0</v>
      </c>
      <c r="I2037" s="18" t="s">
        <v>48</v>
      </c>
      <c r="J2037" s="19" t="s">
        <v>37</v>
      </c>
      <c r="K2037" s="19">
        <v>37370</v>
      </c>
    </row>
    <row r="2038" spans="1:11" x14ac:dyDescent="0.25">
      <c r="A2038" s="20" t="s">
        <v>23</v>
      </c>
      <c r="B2038" s="21">
        <v>4</v>
      </c>
      <c r="C2038" s="20" t="s">
        <v>49</v>
      </c>
      <c r="D2038" s="21" t="s">
        <v>50</v>
      </c>
      <c r="E2038" s="21" t="s">
        <v>36</v>
      </c>
      <c r="F2038" s="16">
        <v>1</v>
      </c>
      <c r="G2038" s="17"/>
      <c r="H2038" s="17">
        <f>+ROUND(F2038*G2038,2)</f>
        <v>0</v>
      </c>
      <c r="I2038" s="18" t="s">
        <v>48</v>
      </c>
      <c r="J2038" s="19" t="s">
        <v>37</v>
      </c>
      <c r="K2038" s="19">
        <v>37371</v>
      </c>
    </row>
    <row r="2039" spans="1:11" x14ac:dyDescent="0.25">
      <c r="A2039" s="20" t="s">
        <v>23</v>
      </c>
      <c r="B2039" s="21">
        <v>4</v>
      </c>
      <c r="C2039" s="20" t="s">
        <v>51</v>
      </c>
      <c r="D2039" s="21" t="s">
        <v>52</v>
      </c>
      <c r="E2039" s="21" t="s">
        <v>36</v>
      </c>
      <c r="F2039" s="16">
        <v>1</v>
      </c>
      <c r="G2039" s="17"/>
      <c r="H2039" s="17">
        <f>+ROUND(F2039*G2039,2)</f>
        <v>0</v>
      </c>
      <c r="I2039" s="18" t="s">
        <v>48</v>
      </c>
      <c r="J2039" s="19" t="s">
        <v>37</v>
      </c>
      <c r="K2039" s="19">
        <v>37372</v>
      </c>
    </row>
    <row r="2040" spans="1:11" x14ac:dyDescent="0.25">
      <c r="A2040" s="20" t="s">
        <v>23</v>
      </c>
      <c r="B2040" s="21">
        <v>4</v>
      </c>
      <c r="C2040" s="20" t="s">
        <v>53</v>
      </c>
      <c r="D2040" s="21" t="s">
        <v>54</v>
      </c>
      <c r="E2040" s="21" t="s">
        <v>36</v>
      </c>
      <c r="F2040" s="16">
        <v>1</v>
      </c>
      <c r="G2040" s="17"/>
      <c r="H2040" s="17">
        <f>+ROUND(F2040*G2040,2)</f>
        <v>0</v>
      </c>
      <c r="I2040" s="18" t="s">
        <v>48</v>
      </c>
      <c r="J2040" s="19" t="s">
        <v>37</v>
      </c>
      <c r="K2040" s="19">
        <v>37373</v>
      </c>
    </row>
    <row r="2041" spans="1:11" x14ac:dyDescent="0.25">
      <c r="A2041" s="20" t="s">
        <v>23</v>
      </c>
      <c r="B2041" s="21" t="s">
        <v>55</v>
      </c>
      <c r="C2041" s="20" t="s">
        <v>991</v>
      </c>
      <c r="D2041" s="21" t="s">
        <v>992</v>
      </c>
      <c r="E2041" s="21" t="s">
        <v>36</v>
      </c>
      <c r="F2041" s="16">
        <v>1</v>
      </c>
      <c r="G2041" s="17"/>
      <c r="H2041" s="17">
        <f>+ROUND(F2041*G2041,2)</f>
        <v>0</v>
      </c>
      <c r="I2041" s="18" t="s">
        <v>58</v>
      </c>
      <c r="J2041" s="19" t="s">
        <v>37</v>
      </c>
      <c r="K2041" s="19">
        <v>95317</v>
      </c>
    </row>
    <row r="2042" spans="1:11" x14ac:dyDescent="0.25">
      <c r="A2042" s="20" t="s">
        <v>23</v>
      </c>
      <c r="B2042" s="21"/>
      <c r="C2042" s="20"/>
      <c r="D2042" s="21" t="s">
        <v>29</v>
      </c>
      <c r="E2042" s="21" t="s">
        <v>30</v>
      </c>
      <c r="F2042" s="16">
        <f>$H$8</f>
        <v>111.86</v>
      </c>
      <c r="G2042" s="17"/>
      <c r="H2042" s="17">
        <f>ROUND(F2042*G2042/100,2)</f>
        <v>0</v>
      </c>
      <c r="I2042" s="18"/>
      <c r="J2042" s="19"/>
      <c r="K2042" s="19"/>
    </row>
    <row r="2043" spans="1:11" x14ac:dyDescent="0.25">
      <c r="A2043" s="20" t="s">
        <v>23</v>
      </c>
      <c r="B2043" s="21"/>
      <c r="C2043" s="20"/>
      <c r="D2043" s="21" t="s">
        <v>31</v>
      </c>
      <c r="E2043" s="21" t="s">
        <v>32</v>
      </c>
      <c r="F2043" s="16"/>
      <c r="G2043" s="17"/>
      <c r="H2043" s="17">
        <f>SUMIF(Recodificada1!$H$2034:$H$2041,"&gt;0",Recodificada1!$H$2034:$H$2041)+$H$2042</f>
        <v>0</v>
      </c>
      <c r="I2043" s="18"/>
      <c r="J2043" s="19"/>
      <c r="K2043" s="19"/>
    </row>
    <row r="2044" spans="1:11" x14ac:dyDescent="0.25">
      <c r="A2044" s="20" t="s">
        <v>23</v>
      </c>
      <c r="B2044" s="21"/>
      <c r="C2044" s="20"/>
      <c r="D2044" s="21" t="s">
        <v>6</v>
      </c>
      <c r="E2044" s="21" t="s">
        <v>30</v>
      </c>
      <c r="F2044" s="16">
        <f>$F$8</f>
        <v>24.18</v>
      </c>
      <c r="G2044" s="17"/>
      <c r="H2044" s="17">
        <f>+ROUND(H2043*F2044/100,2)</f>
        <v>0</v>
      </c>
      <c r="I2044" s="18"/>
      <c r="J2044" s="19"/>
      <c r="K2044" s="19"/>
    </row>
    <row r="2045" spans="1:11" x14ac:dyDescent="0.25">
      <c r="A2045" s="20" t="s">
        <v>23</v>
      </c>
      <c r="B2045" s="21"/>
      <c r="C2045" s="20"/>
      <c r="D2045" s="21" t="s">
        <v>33</v>
      </c>
      <c r="E2045" s="21" t="s">
        <v>32</v>
      </c>
      <c r="F2045" s="16"/>
      <c r="G2045" s="17"/>
      <c r="H2045" s="17">
        <f>+H2043+H2044</f>
        <v>0</v>
      </c>
      <c r="I2045" s="18"/>
      <c r="J2045" s="19"/>
      <c r="K2045" s="19"/>
    </row>
    <row r="2046" spans="1:11" x14ac:dyDescent="0.25">
      <c r="A2046" s="6" t="s">
        <v>993</v>
      </c>
      <c r="B2046" s="7" t="s">
        <v>992</v>
      </c>
      <c r="C2046" s="6"/>
      <c r="D2046" s="7"/>
      <c r="E2046" s="7" t="s">
        <v>36</v>
      </c>
      <c r="F2046" s="16" t="s">
        <v>20</v>
      </c>
      <c r="G2046" s="17"/>
      <c r="H2046" s="17"/>
      <c r="I2046" s="18" t="s">
        <v>21</v>
      </c>
      <c r="J2046" s="19" t="s">
        <v>37</v>
      </c>
      <c r="K2046" s="19">
        <v>95317</v>
      </c>
    </row>
    <row r="2047" spans="1:11" x14ac:dyDescent="0.25">
      <c r="A2047" s="20" t="s">
        <v>23</v>
      </c>
      <c r="B2047" s="21">
        <v>1</v>
      </c>
      <c r="C2047" s="20" t="s">
        <v>989</v>
      </c>
      <c r="D2047" s="21" t="s">
        <v>990</v>
      </c>
      <c r="E2047" s="21" t="s">
        <v>36</v>
      </c>
      <c r="F2047" s="16">
        <v>1.46E-2</v>
      </c>
      <c r="G2047" s="17"/>
      <c r="H2047" s="17">
        <f>+ROUND(F2047*G2047,2)</f>
        <v>0</v>
      </c>
      <c r="I2047" s="18" t="s">
        <v>40</v>
      </c>
      <c r="J2047" s="19" t="s">
        <v>37</v>
      </c>
      <c r="K2047" s="19">
        <v>246</v>
      </c>
    </row>
    <row r="2048" spans="1:11" x14ac:dyDescent="0.25">
      <c r="A2048" s="20" t="s">
        <v>23</v>
      </c>
      <c r="B2048" s="21"/>
      <c r="C2048" s="20"/>
      <c r="D2048" s="21" t="s">
        <v>29</v>
      </c>
      <c r="E2048" s="21" t="s">
        <v>30</v>
      </c>
      <c r="F2048" s="16">
        <f>$H$8</f>
        <v>111.86</v>
      </c>
      <c r="G2048" s="17"/>
      <c r="H2048" s="17">
        <f>ROUND(F2048*G2048/100,2)</f>
        <v>0</v>
      </c>
      <c r="I2048" s="18"/>
      <c r="J2048" s="19"/>
      <c r="K2048" s="19"/>
    </row>
    <row r="2049" spans="1:11" x14ac:dyDescent="0.25">
      <c r="A2049" s="20" t="s">
        <v>23</v>
      </c>
      <c r="B2049" s="21"/>
      <c r="C2049" s="20"/>
      <c r="D2049" s="21" t="s">
        <v>31</v>
      </c>
      <c r="E2049" s="21" t="s">
        <v>32</v>
      </c>
      <c r="F2049" s="16"/>
      <c r="G2049" s="17"/>
      <c r="H2049" s="17">
        <f>SUMIF(Recodificada1!$H$2047:$H$2047,"&gt;0",Recodificada1!$H$2047:$H$2047)+$H$2048</f>
        <v>0</v>
      </c>
      <c r="I2049" s="18"/>
      <c r="J2049" s="19"/>
      <c r="K2049" s="19"/>
    </row>
    <row r="2050" spans="1:11" x14ac:dyDescent="0.25">
      <c r="A2050" s="20" t="s">
        <v>23</v>
      </c>
      <c r="B2050" s="21"/>
      <c r="C2050" s="20"/>
      <c r="D2050" s="21" t="s">
        <v>6</v>
      </c>
      <c r="E2050" s="21" t="s">
        <v>30</v>
      </c>
      <c r="F2050" s="16">
        <f>$F$8</f>
        <v>24.18</v>
      </c>
      <c r="G2050" s="17"/>
      <c r="H2050" s="17">
        <f>+ROUND(H2049*F2050/100,2)</f>
        <v>0</v>
      </c>
      <c r="I2050" s="18"/>
      <c r="J2050" s="19"/>
      <c r="K2050" s="19"/>
    </row>
    <row r="2051" spans="1:11" x14ac:dyDescent="0.25">
      <c r="A2051" s="20" t="s">
        <v>23</v>
      </c>
      <c r="B2051" s="21"/>
      <c r="C2051" s="20"/>
      <c r="D2051" s="21" t="s">
        <v>33</v>
      </c>
      <c r="E2051" s="21" t="s">
        <v>32</v>
      </c>
      <c r="F2051" s="16"/>
      <c r="G2051" s="17"/>
      <c r="H2051" s="17">
        <f>+H2049+H2050</f>
        <v>0</v>
      </c>
      <c r="I2051" s="18"/>
      <c r="J2051" s="19"/>
      <c r="K2051" s="19"/>
    </row>
    <row r="2052" spans="1:11" x14ac:dyDescent="0.25">
      <c r="A2052" s="6" t="s">
        <v>994</v>
      </c>
      <c r="B2052" s="7" t="s">
        <v>995</v>
      </c>
      <c r="C2052" s="6"/>
      <c r="D2052" s="7"/>
      <c r="E2052" s="7" t="s">
        <v>197</v>
      </c>
      <c r="F2052" s="16" t="s">
        <v>20</v>
      </c>
      <c r="G2052" s="17"/>
      <c r="H2052" s="17"/>
      <c r="I2052" s="18" t="s">
        <v>21</v>
      </c>
      <c r="J2052" s="19" t="s">
        <v>37</v>
      </c>
      <c r="K2052" s="19">
        <v>95760</v>
      </c>
    </row>
    <row r="2053" spans="1:11" x14ac:dyDescent="0.25">
      <c r="A2053" s="20" t="s">
        <v>23</v>
      </c>
      <c r="B2053" s="21">
        <v>2</v>
      </c>
      <c r="C2053" s="20" t="s">
        <v>996</v>
      </c>
      <c r="D2053" s="21" t="s">
        <v>997</v>
      </c>
      <c r="E2053" s="21" t="s">
        <v>197</v>
      </c>
      <c r="F2053" s="16">
        <v>1</v>
      </c>
      <c r="G2053" s="17"/>
      <c r="H2053" s="17">
        <f>+ROUND(F2053*G2053,2)</f>
        <v>0</v>
      </c>
      <c r="I2053" s="18" t="s">
        <v>78</v>
      </c>
      <c r="J2053" s="19" t="s">
        <v>37</v>
      </c>
      <c r="K2053" s="19">
        <v>2644</v>
      </c>
    </row>
    <row r="2054" spans="1:11" x14ac:dyDescent="0.25">
      <c r="A2054" s="20" t="s">
        <v>23</v>
      </c>
      <c r="B2054" s="21" t="s">
        <v>55</v>
      </c>
      <c r="C2054" s="20" t="s">
        <v>936</v>
      </c>
      <c r="D2054" s="21" t="s">
        <v>918</v>
      </c>
      <c r="E2054" s="21" t="s">
        <v>36</v>
      </c>
      <c r="F2054" s="16">
        <v>0.2651</v>
      </c>
      <c r="G2054" s="17"/>
      <c r="H2054" s="17">
        <f>+ROUND(F2054*G2054,2)</f>
        <v>0</v>
      </c>
      <c r="I2054" s="18" t="s">
        <v>58</v>
      </c>
      <c r="J2054" s="19" t="s">
        <v>37</v>
      </c>
      <c r="K2054" s="19">
        <v>88247</v>
      </c>
    </row>
    <row r="2055" spans="1:11" x14ac:dyDescent="0.25">
      <c r="A2055" s="20" t="s">
        <v>23</v>
      </c>
      <c r="B2055" s="21" t="s">
        <v>55</v>
      </c>
      <c r="C2055" s="20" t="s">
        <v>937</v>
      </c>
      <c r="D2055" s="21" t="s">
        <v>876</v>
      </c>
      <c r="E2055" s="21" t="s">
        <v>36</v>
      </c>
      <c r="F2055" s="16">
        <v>0.2651</v>
      </c>
      <c r="G2055" s="17"/>
      <c r="H2055" s="17">
        <f>+ROUND(F2055*G2055,2)</f>
        <v>0</v>
      </c>
      <c r="I2055" s="18" t="s">
        <v>58</v>
      </c>
      <c r="J2055" s="19" t="s">
        <v>37</v>
      </c>
      <c r="K2055" s="19">
        <v>88264</v>
      </c>
    </row>
    <row r="2056" spans="1:11" x14ac:dyDescent="0.25">
      <c r="A2056" s="20" t="s">
        <v>23</v>
      </c>
      <c r="B2056" s="21"/>
      <c r="C2056" s="20"/>
      <c r="D2056" s="21" t="s">
        <v>29</v>
      </c>
      <c r="E2056" s="21" t="s">
        <v>30</v>
      </c>
      <c r="F2056" s="16">
        <f>$H$8</f>
        <v>111.86</v>
      </c>
      <c r="G2056" s="17"/>
      <c r="H2056" s="17">
        <f>ROUND(F2056*G2056/100,2)</f>
        <v>0</v>
      </c>
      <c r="I2056" s="18"/>
      <c r="J2056" s="19"/>
      <c r="K2056" s="19"/>
    </row>
    <row r="2057" spans="1:11" x14ac:dyDescent="0.25">
      <c r="A2057" s="20" t="s">
        <v>23</v>
      </c>
      <c r="B2057" s="21"/>
      <c r="C2057" s="20"/>
      <c r="D2057" s="21" t="s">
        <v>31</v>
      </c>
      <c r="E2057" s="21" t="s">
        <v>32</v>
      </c>
      <c r="F2057" s="16"/>
      <c r="G2057" s="17"/>
      <c r="H2057" s="17">
        <f>SUMIF(Recodificada1!$H$2053:$H$2055,"&gt;0",Recodificada1!$H$2053:$H$2055)+$H$2056</f>
        <v>0</v>
      </c>
      <c r="I2057" s="18"/>
      <c r="J2057" s="19"/>
      <c r="K2057" s="19"/>
    </row>
    <row r="2058" spans="1:11" x14ac:dyDescent="0.25">
      <c r="A2058" s="20" t="s">
        <v>23</v>
      </c>
      <c r="B2058" s="21"/>
      <c r="C2058" s="20"/>
      <c r="D2058" s="21" t="s">
        <v>6</v>
      </c>
      <c r="E2058" s="21" t="s">
        <v>30</v>
      </c>
      <c r="F2058" s="16">
        <f>$F$8</f>
        <v>24.18</v>
      </c>
      <c r="G2058" s="17"/>
      <c r="H2058" s="17">
        <f>+ROUND(H2057*F2058/100,2)</f>
        <v>0</v>
      </c>
      <c r="I2058" s="18"/>
      <c r="J2058" s="19"/>
      <c r="K2058" s="19"/>
    </row>
    <row r="2059" spans="1:11" x14ac:dyDescent="0.25">
      <c r="A2059" s="20" t="s">
        <v>23</v>
      </c>
      <c r="B2059" s="21"/>
      <c r="C2059" s="20"/>
      <c r="D2059" s="21" t="s">
        <v>33</v>
      </c>
      <c r="E2059" s="21" t="s">
        <v>32</v>
      </c>
      <c r="F2059" s="16"/>
      <c r="G2059" s="17"/>
      <c r="H2059" s="17">
        <f>+H2057+H2058</f>
        <v>0</v>
      </c>
      <c r="I2059" s="18"/>
      <c r="J2059" s="19"/>
      <c r="K2059" s="19"/>
    </row>
    <row r="2060" spans="1:11" x14ac:dyDescent="0.25">
      <c r="A2060" s="6" t="s">
        <v>998</v>
      </c>
      <c r="B2060" s="7" t="s">
        <v>999</v>
      </c>
      <c r="C2060" s="6"/>
      <c r="D2060" s="7"/>
      <c r="E2060" s="7" t="s">
        <v>170</v>
      </c>
      <c r="F2060" s="16" t="s">
        <v>20</v>
      </c>
      <c r="G2060" s="17"/>
      <c r="H2060" s="17"/>
      <c r="I2060" s="18" t="s">
        <v>21</v>
      </c>
      <c r="J2060" s="19" t="s">
        <v>37</v>
      </c>
      <c r="K2060" s="19">
        <v>89031</v>
      </c>
    </row>
    <row r="2061" spans="1:11" x14ac:dyDescent="0.25">
      <c r="A2061" s="20" t="s">
        <v>23</v>
      </c>
      <c r="B2061" s="21" t="s">
        <v>55</v>
      </c>
      <c r="C2061" s="20" t="s">
        <v>822</v>
      </c>
      <c r="D2061" s="21" t="s">
        <v>823</v>
      </c>
      <c r="E2061" s="21" t="s">
        <v>36</v>
      </c>
      <c r="F2061" s="16">
        <v>1</v>
      </c>
      <c r="G2061" s="17"/>
      <c r="H2061" s="17">
        <f>+ROUND(F2061*G2061,2)</f>
        <v>0</v>
      </c>
      <c r="I2061" s="18" t="s">
        <v>58</v>
      </c>
      <c r="J2061" s="19" t="s">
        <v>37</v>
      </c>
      <c r="K2061" s="19">
        <v>88324</v>
      </c>
    </row>
    <row r="2062" spans="1:11" x14ac:dyDescent="0.25">
      <c r="A2062" s="20" t="s">
        <v>23</v>
      </c>
      <c r="B2062" s="21" t="s">
        <v>55</v>
      </c>
      <c r="C2062" s="20" t="s">
        <v>1000</v>
      </c>
      <c r="D2062" s="21" t="s">
        <v>1001</v>
      </c>
      <c r="E2062" s="21" t="s">
        <v>36</v>
      </c>
      <c r="F2062" s="16">
        <v>1</v>
      </c>
      <c r="G2062" s="17"/>
      <c r="H2062" s="17">
        <f>+ROUND(F2062*G2062,2)</f>
        <v>0</v>
      </c>
      <c r="I2062" s="18" t="s">
        <v>58</v>
      </c>
      <c r="J2062" s="19" t="s">
        <v>37</v>
      </c>
      <c r="K2062" s="19">
        <v>89029</v>
      </c>
    </row>
    <row r="2063" spans="1:11" x14ac:dyDescent="0.25">
      <c r="A2063" s="20" t="s">
        <v>23</v>
      </c>
      <c r="B2063" s="21" t="s">
        <v>55</v>
      </c>
      <c r="C2063" s="20" t="s">
        <v>1002</v>
      </c>
      <c r="D2063" s="21" t="s">
        <v>1003</v>
      </c>
      <c r="E2063" s="21" t="s">
        <v>36</v>
      </c>
      <c r="F2063" s="16">
        <v>1</v>
      </c>
      <c r="G2063" s="17"/>
      <c r="H2063" s="17">
        <f>+ROUND(F2063*G2063,2)</f>
        <v>0</v>
      </c>
      <c r="I2063" s="18" t="s">
        <v>58</v>
      </c>
      <c r="J2063" s="19" t="s">
        <v>37</v>
      </c>
      <c r="K2063" s="19">
        <v>89030</v>
      </c>
    </row>
    <row r="2064" spans="1:11" x14ac:dyDescent="0.25">
      <c r="A2064" s="20" t="s">
        <v>23</v>
      </c>
      <c r="B2064" s="21"/>
      <c r="C2064" s="20"/>
      <c r="D2064" s="21" t="s">
        <v>29</v>
      </c>
      <c r="E2064" s="21" t="s">
        <v>30</v>
      </c>
      <c r="F2064" s="16">
        <f>$H$8</f>
        <v>111.86</v>
      </c>
      <c r="G2064" s="17"/>
      <c r="H2064" s="17">
        <f>ROUND(F2064*G2064/100,2)</f>
        <v>0</v>
      </c>
      <c r="I2064" s="18"/>
      <c r="J2064" s="19"/>
      <c r="K2064" s="19"/>
    </row>
    <row r="2065" spans="1:11" x14ac:dyDescent="0.25">
      <c r="A2065" s="20" t="s">
        <v>23</v>
      </c>
      <c r="B2065" s="21"/>
      <c r="C2065" s="20"/>
      <c r="D2065" s="21" t="s">
        <v>31</v>
      </c>
      <c r="E2065" s="21" t="s">
        <v>32</v>
      </c>
      <c r="F2065" s="16"/>
      <c r="G2065" s="17"/>
      <c r="H2065" s="17">
        <f>SUMIF(Recodificada1!$H$2061:$H$2063,"&gt;0",Recodificada1!$H$2061:$H$2063)+$H$2064</f>
        <v>0</v>
      </c>
      <c r="I2065" s="18"/>
      <c r="J2065" s="19"/>
      <c r="K2065" s="19"/>
    </row>
    <row r="2066" spans="1:11" x14ac:dyDescent="0.25">
      <c r="A2066" s="20" t="s">
        <v>23</v>
      </c>
      <c r="B2066" s="21"/>
      <c r="C2066" s="20"/>
      <c r="D2066" s="21" t="s">
        <v>6</v>
      </c>
      <c r="E2066" s="21" t="s">
        <v>30</v>
      </c>
      <c r="F2066" s="16">
        <f>$F$8</f>
        <v>24.18</v>
      </c>
      <c r="G2066" s="17"/>
      <c r="H2066" s="17">
        <f>+ROUND(H2065*F2066/100,2)</f>
        <v>0</v>
      </c>
      <c r="I2066" s="18"/>
      <c r="J2066" s="19"/>
      <c r="K2066" s="19"/>
    </row>
    <row r="2067" spans="1:11" x14ac:dyDescent="0.25">
      <c r="A2067" s="20" t="s">
        <v>23</v>
      </c>
      <c r="B2067" s="21"/>
      <c r="C2067" s="20"/>
      <c r="D2067" s="21" t="s">
        <v>33</v>
      </c>
      <c r="E2067" s="21" t="s">
        <v>32</v>
      </c>
      <c r="F2067" s="16"/>
      <c r="G2067" s="17"/>
      <c r="H2067" s="17">
        <f>+H2065+H2066</f>
        <v>0</v>
      </c>
      <c r="I2067" s="18"/>
      <c r="J2067" s="19"/>
      <c r="K2067" s="19"/>
    </row>
    <row r="2068" spans="1:11" x14ac:dyDescent="0.25">
      <c r="A2068" s="6" t="s">
        <v>1004</v>
      </c>
      <c r="B2068" s="7" t="s">
        <v>1001</v>
      </c>
      <c r="C2068" s="6"/>
      <c r="D2068" s="7"/>
      <c r="E2068" s="7" t="s">
        <v>36</v>
      </c>
      <c r="F2068" s="16" t="s">
        <v>20</v>
      </c>
      <c r="G2068" s="17"/>
      <c r="H2068" s="17"/>
      <c r="I2068" s="18" t="s">
        <v>21</v>
      </c>
      <c r="J2068" s="19" t="s">
        <v>37</v>
      </c>
      <c r="K2068" s="19">
        <v>89029</v>
      </c>
    </row>
    <row r="2069" spans="1:11" x14ac:dyDescent="0.25">
      <c r="A2069" s="20" t="s">
        <v>23</v>
      </c>
      <c r="B2069" s="21">
        <v>3</v>
      </c>
      <c r="C2069" s="20" t="s">
        <v>1005</v>
      </c>
      <c r="D2069" s="21" t="s">
        <v>1006</v>
      </c>
      <c r="E2069" s="21" t="s">
        <v>197</v>
      </c>
      <c r="F2069" s="16">
        <v>3.1099999999999997E-5</v>
      </c>
      <c r="G2069" s="17"/>
      <c r="H2069" s="17">
        <f>+ROUND(F2069*G2069,2)</f>
        <v>0</v>
      </c>
      <c r="I2069" s="18" t="s">
        <v>27</v>
      </c>
      <c r="J2069" s="19" t="s">
        <v>37</v>
      </c>
      <c r="K2069" s="19">
        <v>7622</v>
      </c>
    </row>
    <row r="2070" spans="1:11" x14ac:dyDescent="0.25">
      <c r="A2070" s="20" t="s">
        <v>23</v>
      </c>
      <c r="B2070" s="21"/>
      <c r="C2070" s="20"/>
      <c r="D2070" s="21" t="s">
        <v>29</v>
      </c>
      <c r="E2070" s="21" t="s">
        <v>30</v>
      </c>
      <c r="F2070" s="16">
        <f>$H$8</f>
        <v>111.86</v>
      </c>
      <c r="G2070" s="17"/>
      <c r="H2070" s="17">
        <f>ROUND(F2070*G2070/100,2)</f>
        <v>0</v>
      </c>
      <c r="I2070" s="18"/>
      <c r="J2070" s="19"/>
      <c r="K2070" s="19"/>
    </row>
    <row r="2071" spans="1:11" x14ac:dyDescent="0.25">
      <c r="A2071" s="20" t="s">
        <v>23</v>
      </c>
      <c r="B2071" s="21"/>
      <c r="C2071" s="20"/>
      <c r="D2071" s="21" t="s">
        <v>31</v>
      </c>
      <c r="E2071" s="21" t="s">
        <v>32</v>
      </c>
      <c r="F2071" s="16"/>
      <c r="G2071" s="17"/>
      <c r="H2071" s="17">
        <f>SUMIF(Recodificada1!$H$2069,"&gt;0",Recodificada1!$H$2069)+$H$2070</f>
        <v>0</v>
      </c>
      <c r="I2071" s="18"/>
      <c r="J2071" s="19"/>
      <c r="K2071" s="19"/>
    </row>
    <row r="2072" spans="1:11" x14ac:dyDescent="0.25">
      <c r="A2072" s="20" t="s">
        <v>23</v>
      </c>
      <c r="B2072" s="21"/>
      <c r="C2072" s="20"/>
      <c r="D2072" s="21" t="s">
        <v>6</v>
      </c>
      <c r="E2072" s="21" t="s">
        <v>30</v>
      </c>
      <c r="F2072" s="16">
        <f>$F$8</f>
        <v>24.18</v>
      </c>
      <c r="G2072" s="17"/>
      <c r="H2072" s="17">
        <f>+ROUND(H2071*F2072/100,2)</f>
        <v>0</v>
      </c>
      <c r="I2072" s="18"/>
      <c r="J2072" s="19"/>
      <c r="K2072" s="19"/>
    </row>
    <row r="2073" spans="1:11" x14ac:dyDescent="0.25">
      <c r="A2073" s="20" t="s">
        <v>23</v>
      </c>
      <c r="B2073" s="21"/>
      <c r="C2073" s="20"/>
      <c r="D2073" s="21" t="s">
        <v>33</v>
      </c>
      <c r="E2073" s="21" t="s">
        <v>32</v>
      </c>
      <c r="F2073" s="16"/>
      <c r="G2073" s="17"/>
      <c r="H2073" s="17">
        <f>+H2071+H2072</f>
        <v>0</v>
      </c>
      <c r="I2073" s="18"/>
      <c r="J2073" s="19"/>
      <c r="K2073" s="19"/>
    </row>
    <row r="2074" spans="1:11" x14ac:dyDescent="0.25">
      <c r="A2074" s="6" t="s">
        <v>1007</v>
      </c>
      <c r="B2074" s="7" t="s">
        <v>1003</v>
      </c>
      <c r="C2074" s="6"/>
      <c r="D2074" s="7"/>
      <c r="E2074" s="7" t="s">
        <v>36</v>
      </c>
      <c r="F2074" s="16" t="s">
        <v>20</v>
      </c>
      <c r="G2074" s="17"/>
      <c r="H2074" s="17"/>
      <c r="I2074" s="18" t="s">
        <v>21</v>
      </c>
      <c r="J2074" s="19" t="s">
        <v>37</v>
      </c>
      <c r="K2074" s="19">
        <v>89030</v>
      </c>
    </row>
    <row r="2075" spans="1:11" x14ac:dyDescent="0.25">
      <c r="A2075" s="20" t="s">
        <v>23</v>
      </c>
      <c r="B2075" s="21">
        <v>3</v>
      </c>
      <c r="C2075" s="20" t="s">
        <v>1005</v>
      </c>
      <c r="D2075" s="21" t="s">
        <v>1006</v>
      </c>
      <c r="E2075" s="21" t="s">
        <v>197</v>
      </c>
      <c r="F2075" s="16">
        <v>6.9999999999999999E-6</v>
      </c>
      <c r="G2075" s="17"/>
      <c r="H2075" s="17">
        <f>+ROUND(F2075*G2075,2)</f>
        <v>0</v>
      </c>
      <c r="I2075" s="18" t="s">
        <v>27</v>
      </c>
      <c r="J2075" s="19" t="s">
        <v>37</v>
      </c>
      <c r="K2075" s="19">
        <v>7622</v>
      </c>
    </row>
    <row r="2076" spans="1:11" x14ac:dyDescent="0.25">
      <c r="A2076" s="20" t="s">
        <v>23</v>
      </c>
      <c r="B2076" s="21"/>
      <c r="C2076" s="20"/>
      <c r="D2076" s="21" t="s">
        <v>29</v>
      </c>
      <c r="E2076" s="21" t="s">
        <v>30</v>
      </c>
      <c r="F2076" s="16">
        <f>$H$8</f>
        <v>111.86</v>
      </c>
      <c r="G2076" s="17"/>
      <c r="H2076" s="17">
        <f>ROUND(F2076*G2076/100,2)</f>
        <v>0</v>
      </c>
      <c r="I2076" s="18"/>
      <c r="J2076" s="19"/>
      <c r="K2076" s="19"/>
    </row>
    <row r="2077" spans="1:11" x14ac:dyDescent="0.25">
      <c r="A2077" s="20" t="s">
        <v>23</v>
      </c>
      <c r="B2077" s="21"/>
      <c r="C2077" s="20"/>
      <c r="D2077" s="21" t="s">
        <v>31</v>
      </c>
      <c r="E2077" s="21" t="s">
        <v>32</v>
      </c>
      <c r="F2077" s="16"/>
      <c r="G2077" s="17"/>
      <c r="H2077" s="17">
        <f>SUMIF(Recodificada1!$H$2075,"&gt;0",Recodificada1!$H$2075)+$H$2076</f>
        <v>0</v>
      </c>
      <c r="I2077" s="18"/>
      <c r="J2077" s="19"/>
      <c r="K2077" s="19"/>
    </row>
    <row r="2078" spans="1:11" x14ac:dyDescent="0.25">
      <c r="A2078" s="20" t="s">
        <v>23</v>
      </c>
      <c r="B2078" s="21"/>
      <c r="C2078" s="20"/>
      <c r="D2078" s="21" t="s">
        <v>6</v>
      </c>
      <c r="E2078" s="21" t="s">
        <v>30</v>
      </c>
      <c r="F2078" s="16">
        <f>$F$8</f>
        <v>24.18</v>
      </c>
      <c r="G2078" s="17"/>
      <c r="H2078" s="17">
        <f>+ROUND(H2077*F2078/100,2)</f>
        <v>0</v>
      </c>
      <c r="I2078" s="18"/>
      <c r="J2078" s="19"/>
      <c r="K2078" s="19"/>
    </row>
    <row r="2079" spans="1:11" x14ac:dyDescent="0.25">
      <c r="A2079" s="20" t="s">
        <v>23</v>
      </c>
      <c r="B2079" s="21"/>
      <c r="C2079" s="20"/>
      <c r="D2079" s="21" t="s">
        <v>33</v>
      </c>
      <c r="E2079" s="21" t="s">
        <v>32</v>
      </c>
      <c r="F2079" s="16"/>
      <c r="G2079" s="17"/>
      <c r="H2079" s="17">
        <f>+H2077+H2078</f>
        <v>0</v>
      </c>
      <c r="I2079" s="18"/>
      <c r="J2079" s="19"/>
      <c r="K2079" s="19"/>
    </row>
    <row r="2080" spans="1:11" x14ac:dyDescent="0.25">
      <c r="A2080" s="6" t="s">
        <v>1008</v>
      </c>
      <c r="B2080" s="7" t="s">
        <v>1009</v>
      </c>
      <c r="C2080" s="6"/>
      <c r="D2080" s="7"/>
      <c r="E2080" s="7" t="s">
        <v>26</v>
      </c>
      <c r="F2080" s="16" t="s">
        <v>20</v>
      </c>
      <c r="G2080" s="17"/>
      <c r="H2080" s="17"/>
      <c r="I2080" s="18" t="s">
        <v>21</v>
      </c>
      <c r="J2080" s="19" t="s">
        <v>37</v>
      </c>
      <c r="K2080" s="19">
        <v>89032</v>
      </c>
    </row>
    <row r="2081" spans="1:11" x14ac:dyDescent="0.25">
      <c r="A2081" s="20" t="s">
        <v>23</v>
      </c>
      <c r="B2081" s="21" t="s">
        <v>55</v>
      </c>
      <c r="C2081" s="20" t="s">
        <v>1010</v>
      </c>
      <c r="D2081" s="21" t="s">
        <v>1011</v>
      </c>
      <c r="E2081" s="21" t="s">
        <v>36</v>
      </c>
      <c r="F2081" s="16">
        <v>1</v>
      </c>
      <c r="G2081" s="17"/>
      <c r="H2081" s="17">
        <f>+ROUND(F2081*G2081,2)</f>
        <v>0</v>
      </c>
      <c r="I2081" s="18" t="s">
        <v>58</v>
      </c>
      <c r="J2081" s="19" t="s">
        <v>37</v>
      </c>
      <c r="K2081" s="19">
        <v>53817</v>
      </c>
    </row>
    <row r="2082" spans="1:11" x14ac:dyDescent="0.25">
      <c r="A2082" s="20" t="s">
        <v>23</v>
      </c>
      <c r="B2082" s="21" t="s">
        <v>55</v>
      </c>
      <c r="C2082" s="20" t="s">
        <v>1012</v>
      </c>
      <c r="D2082" s="21" t="s">
        <v>1013</v>
      </c>
      <c r="E2082" s="21" t="s">
        <v>36</v>
      </c>
      <c r="F2082" s="16">
        <v>1</v>
      </c>
      <c r="G2082" s="17"/>
      <c r="H2082" s="17">
        <f>+ROUND(F2082*G2082,2)</f>
        <v>0</v>
      </c>
      <c r="I2082" s="18" t="s">
        <v>58</v>
      </c>
      <c r="J2082" s="19" t="s">
        <v>37</v>
      </c>
      <c r="K2082" s="19">
        <v>5724</v>
      </c>
    </row>
    <row r="2083" spans="1:11" x14ac:dyDescent="0.25">
      <c r="A2083" s="20" t="s">
        <v>23</v>
      </c>
      <c r="B2083" s="21" t="s">
        <v>55</v>
      </c>
      <c r="C2083" s="20" t="s">
        <v>822</v>
      </c>
      <c r="D2083" s="21" t="s">
        <v>823</v>
      </c>
      <c r="E2083" s="21" t="s">
        <v>36</v>
      </c>
      <c r="F2083" s="16">
        <v>1</v>
      </c>
      <c r="G2083" s="17"/>
      <c r="H2083" s="17">
        <f>+ROUND(F2083*G2083,2)</f>
        <v>0</v>
      </c>
      <c r="I2083" s="18" t="s">
        <v>58</v>
      </c>
      <c r="J2083" s="19" t="s">
        <v>37</v>
      </c>
      <c r="K2083" s="19">
        <v>88324</v>
      </c>
    </row>
    <row r="2084" spans="1:11" x14ac:dyDescent="0.25">
      <c r="A2084" s="20" t="s">
        <v>23</v>
      </c>
      <c r="B2084" s="21" t="s">
        <v>55</v>
      </c>
      <c r="C2084" s="20" t="s">
        <v>1000</v>
      </c>
      <c r="D2084" s="21" t="s">
        <v>1001</v>
      </c>
      <c r="E2084" s="21" t="s">
        <v>36</v>
      </c>
      <c r="F2084" s="16">
        <v>1</v>
      </c>
      <c r="G2084" s="17"/>
      <c r="H2084" s="17">
        <f>+ROUND(F2084*G2084,2)</f>
        <v>0</v>
      </c>
      <c r="I2084" s="18" t="s">
        <v>58</v>
      </c>
      <c r="J2084" s="19" t="s">
        <v>37</v>
      </c>
      <c r="K2084" s="19">
        <v>89029</v>
      </c>
    </row>
    <row r="2085" spans="1:11" x14ac:dyDescent="0.25">
      <c r="A2085" s="20" t="s">
        <v>23</v>
      </c>
      <c r="B2085" s="21" t="s">
        <v>55</v>
      </c>
      <c r="C2085" s="20" t="s">
        <v>1002</v>
      </c>
      <c r="D2085" s="21" t="s">
        <v>1003</v>
      </c>
      <c r="E2085" s="21" t="s">
        <v>36</v>
      </c>
      <c r="F2085" s="16">
        <v>1</v>
      </c>
      <c r="G2085" s="17"/>
      <c r="H2085" s="17">
        <f>+ROUND(F2085*G2085,2)</f>
        <v>0</v>
      </c>
      <c r="I2085" s="18" t="s">
        <v>58</v>
      </c>
      <c r="J2085" s="19" t="s">
        <v>37</v>
      </c>
      <c r="K2085" s="19">
        <v>89030</v>
      </c>
    </row>
    <row r="2086" spans="1:11" x14ac:dyDescent="0.25">
      <c r="A2086" s="20" t="s">
        <v>23</v>
      </c>
      <c r="B2086" s="21"/>
      <c r="C2086" s="20"/>
      <c r="D2086" s="21" t="s">
        <v>29</v>
      </c>
      <c r="E2086" s="21" t="s">
        <v>30</v>
      </c>
      <c r="F2086" s="16">
        <f>$H$8</f>
        <v>111.86</v>
      </c>
      <c r="G2086" s="17"/>
      <c r="H2086" s="17">
        <f>ROUND(F2086*G2086/100,2)</f>
        <v>0</v>
      </c>
      <c r="I2086" s="18"/>
      <c r="J2086" s="19"/>
      <c r="K2086" s="19"/>
    </row>
    <row r="2087" spans="1:11" x14ac:dyDescent="0.25">
      <c r="A2087" s="20" t="s">
        <v>23</v>
      </c>
      <c r="B2087" s="21"/>
      <c r="C2087" s="20"/>
      <c r="D2087" s="21" t="s">
        <v>31</v>
      </c>
      <c r="E2087" s="21" t="s">
        <v>32</v>
      </c>
      <c r="F2087" s="16"/>
      <c r="G2087" s="17"/>
      <c r="H2087" s="17">
        <f>SUMIF(Recodificada1!$H$2081:$H$2085,"&gt;0",Recodificada1!$H$2081:$H$2085)+$H$2086</f>
        <v>0</v>
      </c>
      <c r="I2087" s="18"/>
      <c r="J2087" s="19"/>
      <c r="K2087" s="19"/>
    </row>
    <row r="2088" spans="1:11" x14ac:dyDescent="0.25">
      <c r="A2088" s="20" t="s">
        <v>23</v>
      </c>
      <c r="B2088" s="21"/>
      <c r="C2088" s="20"/>
      <c r="D2088" s="21" t="s">
        <v>6</v>
      </c>
      <c r="E2088" s="21" t="s">
        <v>30</v>
      </c>
      <c r="F2088" s="16">
        <f>$F$8</f>
        <v>24.18</v>
      </c>
      <c r="G2088" s="17"/>
      <c r="H2088" s="17">
        <f>+ROUND(H2087*F2088/100,2)</f>
        <v>0</v>
      </c>
      <c r="I2088" s="18"/>
      <c r="J2088" s="19"/>
      <c r="K2088" s="19"/>
    </row>
    <row r="2089" spans="1:11" x14ac:dyDescent="0.25">
      <c r="A2089" s="20" t="s">
        <v>23</v>
      </c>
      <c r="B2089" s="21"/>
      <c r="C2089" s="20"/>
      <c r="D2089" s="21" t="s">
        <v>33</v>
      </c>
      <c r="E2089" s="21" t="s">
        <v>32</v>
      </c>
      <c r="F2089" s="16"/>
      <c r="G2089" s="17"/>
      <c r="H2089" s="17">
        <f>+H2087+H2088</f>
        <v>0</v>
      </c>
      <c r="I2089" s="18"/>
      <c r="J2089" s="19"/>
      <c r="K2089" s="19"/>
    </row>
    <row r="2090" spans="1:11" x14ac:dyDescent="0.25">
      <c r="A2090" s="6" t="s">
        <v>1014</v>
      </c>
      <c r="B2090" s="7" t="s">
        <v>1011</v>
      </c>
      <c r="C2090" s="6"/>
      <c r="D2090" s="7"/>
      <c r="E2090" s="7" t="s">
        <v>36</v>
      </c>
      <c r="F2090" s="16" t="s">
        <v>20</v>
      </c>
      <c r="G2090" s="17"/>
      <c r="H2090" s="17"/>
      <c r="I2090" s="18" t="s">
        <v>21</v>
      </c>
      <c r="J2090" s="19" t="s">
        <v>37</v>
      </c>
      <c r="K2090" s="19">
        <v>53817</v>
      </c>
    </row>
    <row r="2091" spans="1:11" x14ac:dyDescent="0.25">
      <c r="A2091" s="20" t="s">
        <v>23</v>
      </c>
      <c r="B2091" s="21">
        <v>2</v>
      </c>
      <c r="C2091" s="20" t="s">
        <v>202</v>
      </c>
      <c r="D2091" s="21" t="s">
        <v>203</v>
      </c>
      <c r="E2091" s="21" t="s">
        <v>204</v>
      </c>
      <c r="F2091" s="16">
        <v>10.44</v>
      </c>
      <c r="G2091" s="17"/>
      <c r="H2091" s="17">
        <f>+ROUND(F2091*G2091,2)</f>
        <v>0</v>
      </c>
      <c r="I2091" s="18" t="s">
        <v>78</v>
      </c>
      <c r="J2091" s="19" t="s">
        <v>37</v>
      </c>
      <c r="K2091" s="19">
        <v>4221</v>
      </c>
    </row>
    <row r="2092" spans="1:11" x14ac:dyDescent="0.25">
      <c r="A2092" s="20" t="s">
        <v>23</v>
      </c>
      <c r="B2092" s="21"/>
      <c r="C2092" s="20"/>
      <c r="D2092" s="21" t="s">
        <v>29</v>
      </c>
      <c r="E2092" s="21" t="s">
        <v>30</v>
      </c>
      <c r="F2092" s="16">
        <f>$H$8</f>
        <v>111.86</v>
      </c>
      <c r="G2092" s="17"/>
      <c r="H2092" s="17">
        <f>ROUND(F2092*G2092/100,2)</f>
        <v>0</v>
      </c>
      <c r="I2092" s="18"/>
      <c r="J2092" s="19"/>
      <c r="K2092" s="19"/>
    </row>
    <row r="2093" spans="1:11" x14ac:dyDescent="0.25">
      <c r="A2093" s="20" t="s">
        <v>23</v>
      </c>
      <c r="B2093" s="21"/>
      <c r="C2093" s="20"/>
      <c r="D2093" s="21" t="s">
        <v>31</v>
      </c>
      <c r="E2093" s="21" t="s">
        <v>32</v>
      </c>
      <c r="F2093" s="16"/>
      <c r="G2093" s="17"/>
      <c r="H2093" s="17">
        <f>SUMIF(Recodificada1!$H$2091,"&gt;0",Recodificada1!$H$2091)+$H$2092</f>
        <v>0</v>
      </c>
      <c r="I2093" s="18"/>
      <c r="J2093" s="19"/>
      <c r="K2093" s="19"/>
    </row>
    <row r="2094" spans="1:11" x14ac:dyDescent="0.25">
      <c r="A2094" s="20" t="s">
        <v>23</v>
      </c>
      <c r="B2094" s="21"/>
      <c r="C2094" s="20"/>
      <c r="D2094" s="21" t="s">
        <v>6</v>
      </c>
      <c r="E2094" s="21" t="s">
        <v>30</v>
      </c>
      <c r="F2094" s="16">
        <f>$F$8</f>
        <v>24.18</v>
      </c>
      <c r="G2094" s="17"/>
      <c r="H2094" s="17">
        <f>+ROUND(H2093*F2094/100,2)</f>
        <v>0</v>
      </c>
      <c r="I2094" s="18"/>
      <c r="J2094" s="19"/>
      <c r="K2094" s="19"/>
    </row>
    <row r="2095" spans="1:11" x14ac:dyDescent="0.25">
      <c r="A2095" s="20" t="s">
        <v>23</v>
      </c>
      <c r="B2095" s="21"/>
      <c r="C2095" s="20"/>
      <c r="D2095" s="21" t="s">
        <v>33</v>
      </c>
      <c r="E2095" s="21" t="s">
        <v>32</v>
      </c>
      <c r="F2095" s="16"/>
      <c r="G2095" s="17"/>
      <c r="H2095" s="17">
        <f>+H2093+H2094</f>
        <v>0</v>
      </c>
      <c r="I2095" s="18"/>
      <c r="J2095" s="19"/>
      <c r="K2095" s="19"/>
    </row>
    <row r="2096" spans="1:11" x14ac:dyDescent="0.25">
      <c r="A2096" s="6" t="s">
        <v>1015</v>
      </c>
      <c r="B2096" s="7" t="s">
        <v>1013</v>
      </c>
      <c r="C2096" s="6"/>
      <c r="D2096" s="7"/>
      <c r="E2096" s="7" t="s">
        <v>36</v>
      </c>
      <c r="F2096" s="16" t="s">
        <v>20</v>
      </c>
      <c r="G2096" s="17"/>
      <c r="H2096" s="17"/>
      <c r="I2096" s="18" t="s">
        <v>21</v>
      </c>
      <c r="J2096" s="19" t="s">
        <v>37</v>
      </c>
      <c r="K2096" s="19">
        <v>5724</v>
      </c>
    </row>
    <row r="2097" spans="1:11" x14ac:dyDescent="0.25">
      <c r="A2097" s="20" t="s">
        <v>23</v>
      </c>
      <c r="B2097" s="21">
        <v>3</v>
      </c>
      <c r="C2097" s="20" t="s">
        <v>1005</v>
      </c>
      <c r="D2097" s="21" t="s">
        <v>1006</v>
      </c>
      <c r="E2097" s="21" t="s">
        <v>197</v>
      </c>
      <c r="F2097" s="16">
        <v>5.5600000000000003E-5</v>
      </c>
      <c r="G2097" s="17"/>
      <c r="H2097" s="17">
        <f>+ROUND(F2097*G2097,2)</f>
        <v>0</v>
      </c>
      <c r="I2097" s="18" t="s">
        <v>27</v>
      </c>
      <c r="J2097" s="19" t="s">
        <v>37</v>
      </c>
      <c r="K2097" s="19">
        <v>7622</v>
      </c>
    </row>
    <row r="2098" spans="1:11" x14ac:dyDescent="0.25">
      <c r="A2098" s="20" t="s">
        <v>23</v>
      </c>
      <c r="B2098" s="21"/>
      <c r="C2098" s="20"/>
      <c r="D2098" s="21" t="s">
        <v>29</v>
      </c>
      <c r="E2098" s="21" t="s">
        <v>30</v>
      </c>
      <c r="F2098" s="16">
        <f>$H$8</f>
        <v>111.86</v>
      </c>
      <c r="G2098" s="17"/>
      <c r="H2098" s="17">
        <f>ROUND(F2098*G2098/100,2)</f>
        <v>0</v>
      </c>
      <c r="I2098" s="18"/>
      <c r="J2098" s="19"/>
      <c r="K2098" s="19"/>
    </row>
    <row r="2099" spans="1:11" x14ac:dyDescent="0.25">
      <c r="A2099" s="20" t="s">
        <v>23</v>
      </c>
      <c r="B2099" s="21"/>
      <c r="C2099" s="20"/>
      <c r="D2099" s="21" t="s">
        <v>31</v>
      </c>
      <c r="E2099" s="21" t="s">
        <v>32</v>
      </c>
      <c r="F2099" s="16"/>
      <c r="G2099" s="17"/>
      <c r="H2099" s="17">
        <f>SUMIF(Recodificada1!$H$2097,"&gt;0",Recodificada1!$H$2097)+$H$2098</f>
        <v>0</v>
      </c>
      <c r="I2099" s="18"/>
      <c r="J2099" s="19"/>
      <c r="K2099" s="19"/>
    </row>
    <row r="2100" spans="1:11" x14ac:dyDescent="0.25">
      <c r="A2100" s="20" t="s">
        <v>23</v>
      </c>
      <c r="B2100" s="21"/>
      <c r="C2100" s="20"/>
      <c r="D2100" s="21" t="s">
        <v>6</v>
      </c>
      <c r="E2100" s="21" t="s">
        <v>30</v>
      </c>
      <c r="F2100" s="16">
        <f>$F$8</f>
        <v>24.18</v>
      </c>
      <c r="G2100" s="17"/>
      <c r="H2100" s="17">
        <f>+ROUND(H2099*F2100/100,2)</f>
        <v>0</v>
      </c>
      <c r="I2100" s="18"/>
      <c r="J2100" s="19"/>
      <c r="K2100" s="19"/>
    </row>
    <row r="2101" spans="1:11" x14ac:dyDescent="0.25">
      <c r="A2101" s="20" t="s">
        <v>23</v>
      </c>
      <c r="B2101" s="21"/>
      <c r="C2101" s="20"/>
      <c r="D2101" s="21" t="s">
        <v>33</v>
      </c>
      <c r="E2101" s="21" t="s">
        <v>32</v>
      </c>
      <c r="F2101" s="16"/>
      <c r="G2101" s="17"/>
      <c r="H2101" s="17">
        <f>+H2099+H2100</f>
        <v>0</v>
      </c>
      <c r="I2101" s="18"/>
      <c r="J2101" s="19"/>
      <c r="K2101" s="19"/>
    </row>
    <row r="2102" spans="1:11" x14ac:dyDescent="0.25">
      <c r="A2102" s="6" t="s">
        <v>1016</v>
      </c>
      <c r="B2102" s="7" t="s">
        <v>1017</v>
      </c>
      <c r="C2102" s="6"/>
      <c r="D2102" s="7"/>
      <c r="E2102" s="7" t="s">
        <v>597</v>
      </c>
      <c r="F2102" s="16" t="s">
        <v>20</v>
      </c>
      <c r="G2102" s="17"/>
      <c r="H2102" s="17"/>
      <c r="I2102" s="18" t="s">
        <v>21</v>
      </c>
      <c r="J2102" s="19" t="s">
        <v>37</v>
      </c>
      <c r="K2102" s="19">
        <v>102197</v>
      </c>
    </row>
    <row r="2103" spans="1:11" x14ac:dyDescent="0.25">
      <c r="A2103" s="20" t="s">
        <v>23</v>
      </c>
      <c r="B2103" s="21">
        <v>2</v>
      </c>
      <c r="C2103" s="20" t="s">
        <v>722</v>
      </c>
      <c r="D2103" s="21" t="s">
        <v>723</v>
      </c>
      <c r="E2103" s="21" t="s">
        <v>197</v>
      </c>
      <c r="F2103" s="16">
        <v>0.4</v>
      </c>
      <c r="G2103" s="17"/>
      <c r="H2103" s="17">
        <f>+ROUND(F2103*G2103,2)</f>
        <v>0</v>
      </c>
      <c r="I2103" s="18" t="s">
        <v>78</v>
      </c>
      <c r="J2103" s="19" t="s">
        <v>37</v>
      </c>
      <c r="K2103" s="19">
        <v>3767</v>
      </c>
    </row>
    <row r="2104" spans="1:11" x14ac:dyDescent="0.25">
      <c r="A2104" s="20" t="s">
        <v>23</v>
      </c>
      <c r="B2104" s="21">
        <v>2</v>
      </c>
      <c r="C2104" s="20" t="s">
        <v>1018</v>
      </c>
      <c r="D2104" s="21" t="s">
        <v>1019</v>
      </c>
      <c r="E2104" s="21" t="s">
        <v>204</v>
      </c>
      <c r="F2104" s="16">
        <v>2.76E-2</v>
      </c>
      <c r="G2104" s="17"/>
      <c r="H2104" s="17">
        <f>+ROUND(F2104*G2104,2)</f>
        <v>0</v>
      </c>
      <c r="I2104" s="18" t="s">
        <v>78</v>
      </c>
      <c r="J2104" s="19" t="s">
        <v>37</v>
      </c>
      <c r="K2104" s="19">
        <v>5318</v>
      </c>
    </row>
    <row r="2105" spans="1:11" x14ac:dyDescent="0.25">
      <c r="A2105" s="20" t="s">
        <v>23</v>
      </c>
      <c r="B2105" s="21">
        <v>2</v>
      </c>
      <c r="C2105" s="20" t="s">
        <v>1020</v>
      </c>
      <c r="D2105" s="21" t="s">
        <v>1021</v>
      </c>
      <c r="E2105" s="21" t="s">
        <v>204</v>
      </c>
      <c r="F2105" s="16">
        <v>0.49608000000000002</v>
      </c>
      <c r="G2105" s="17"/>
      <c r="H2105" s="17">
        <f>+ROUND(F2105*G2105,2)</f>
        <v>0</v>
      </c>
      <c r="I2105" s="18" t="s">
        <v>78</v>
      </c>
      <c r="J2105" s="19" t="s">
        <v>37</v>
      </c>
      <c r="K2105" s="19">
        <v>43653</v>
      </c>
    </row>
    <row r="2106" spans="1:11" x14ac:dyDescent="0.25">
      <c r="A2106" s="20" t="s">
        <v>23</v>
      </c>
      <c r="B2106" s="21" t="s">
        <v>55</v>
      </c>
      <c r="C2106" s="20" t="s">
        <v>724</v>
      </c>
      <c r="D2106" s="21" t="s">
        <v>725</v>
      </c>
      <c r="E2106" s="21" t="s">
        <v>36</v>
      </c>
      <c r="F2106" s="16">
        <v>0.28060000000000002</v>
      </c>
      <c r="G2106" s="17"/>
      <c r="H2106" s="17">
        <f>+ROUND(F2106*G2106,2)</f>
        <v>0</v>
      </c>
      <c r="I2106" s="18" t="s">
        <v>58</v>
      </c>
      <c r="J2106" s="19" t="s">
        <v>37</v>
      </c>
      <c r="K2106" s="19">
        <v>88310</v>
      </c>
    </row>
    <row r="2107" spans="1:11" x14ac:dyDescent="0.25">
      <c r="A2107" s="20" t="s">
        <v>23</v>
      </c>
      <c r="B2107" s="21"/>
      <c r="C2107" s="20"/>
      <c r="D2107" s="21" t="s">
        <v>29</v>
      </c>
      <c r="E2107" s="21" t="s">
        <v>30</v>
      </c>
      <c r="F2107" s="16">
        <f>$H$8</f>
        <v>111.86</v>
      </c>
      <c r="G2107" s="17"/>
      <c r="H2107" s="17">
        <f>ROUND(F2107*G2107/100,2)</f>
        <v>0</v>
      </c>
      <c r="I2107" s="18"/>
      <c r="J2107" s="19"/>
      <c r="K2107" s="19"/>
    </row>
    <row r="2108" spans="1:11" x14ac:dyDescent="0.25">
      <c r="A2108" s="20" t="s">
        <v>23</v>
      </c>
      <c r="B2108" s="21"/>
      <c r="C2108" s="20"/>
      <c r="D2108" s="21" t="s">
        <v>31</v>
      </c>
      <c r="E2108" s="21" t="s">
        <v>32</v>
      </c>
      <c r="F2108" s="16"/>
      <c r="G2108" s="17"/>
      <c r="H2108" s="17">
        <f>SUMIF(Recodificada1!$H$2103:$H$2106,"&gt;0",Recodificada1!$H$2103:$H$2106)+$H$2107</f>
        <v>0</v>
      </c>
      <c r="I2108" s="18"/>
      <c r="J2108" s="19"/>
      <c r="K2108" s="19"/>
    </row>
    <row r="2109" spans="1:11" x14ac:dyDescent="0.25">
      <c r="A2109" s="20" t="s">
        <v>23</v>
      </c>
      <c r="B2109" s="21"/>
      <c r="C2109" s="20"/>
      <c r="D2109" s="21" t="s">
        <v>6</v>
      </c>
      <c r="E2109" s="21" t="s">
        <v>30</v>
      </c>
      <c r="F2109" s="16">
        <f>$F$8</f>
        <v>24.18</v>
      </c>
      <c r="G2109" s="17"/>
      <c r="H2109" s="17">
        <f>+ROUND(H2108*F2109/100,2)</f>
        <v>0</v>
      </c>
      <c r="I2109" s="18"/>
      <c r="J2109" s="19"/>
      <c r="K2109" s="19"/>
    </row>
    <row r="2110" spans="1:11" x14ac:dyDescent="0.25">
      <c r="A2110" s="20" t="s">
        <v>23</v>
      </c>
      <c r="B2110" s="21"/>
      <c r="C2110" s="20"/>
      <c r="D2110" s="21" t="s">
        <v>33</v>
      </c>
      <c r="E2110" s="21" t="s">
        <v>32</v>
      </c>
      <c r="F2110" s="16"/>
      <c r="G2110" s="17"/>
      <c r="H2110" s="17">
        <f>+H2108+H2109</f>
        <v>0</v>
      </c>
      <c r="I2110" s="18"/>
      <c r="J2110" s="19"/>
      <c r="K2110" s="19"/>
    </row>
    <row r="2111" spans="1:11" x14ac:dyDescent="0.25">
      <c r="A2111" s="6" t="s">
        <v>1022</v>
      </c>
      <c r="B2111" s="7" t="s">
        <v>1023</v>
      </c>
      <c r="C2111" s="6"/>
      <c r="D2111" s="7"/>
      <c r="E2111" s="7" t="s">
        <v>597</v>
      </c>
      <c r="F2111" s="16" t="s">
        <v>20</v>
      </c>
      <c r="G2111" s="17"/>
      <c r="H2111" s="17"/>
      <c r="I2111" s="18" t="s">
        <v>21</v>
      </c>
      <c r="J2111" s="19" t="s">
        <v>37</v>
      </c>
      <c r="K2111" s="19">
        <v>102218</v>
      </c>
    </row>
    <row r="2112" spans="1:11" x14ac:dyDescent="0.25">
      <c r="A2112" s="20" t="s">
        <v>23</v>
      </c>
      <c r="B2112" s="21">
        <v>2</v>
      </c>
      <c r="C2112" s="20" t="s">
        <v>1018</v>
      </c>
      <c r="D2112" s="21" t="s">
        <v>1019</v>
      </c>
      <c r="E2112" s="21" t="s">
        <v>204</v>
      </c>
      <c r="F2112" s="16">
        <v>1.2999999999999999E-2</v>
      </c>
      <c r="G2112" s="17"/>
      <c r="H2112" s="17">
        <f>+ROUND(F2112*G2112,2)</f>
        <v>0</v>
      </c>
      <c r="I2112" s="18" t="s">
        <v>78</v>
      </c>
      <c r="J2112" s="19" t="s">
        <v>37</v>
      </c>
      <c r="K2112" s="19">
        <v>5318</v>
      </c>
    </row>
    <row r="2113" spans="1:11" x14ac:dyDescent="0.25">
      <c r="A2113" s="20" t="s">
        <v>23</v>
      </c>
      <c r="B2113" s="21">
        <v>2</v>
      </c>
      <c r="C2113" s="20" t="s">
        <v>1024</v>
      </c>
      <c r="D2113" s="21" t="s">
        <v>1025</v>
      </c>
      <c r="E2113" s="21" t="s">
        <v>204</v>
      </c>
      <c r="F2113" s="16">
        <v>0.13</v>
      </c>
      <c r="G2113" s="17"/>
      <c r="H2113" s="17">
        <f>+ROUND(F2113*G2113,2)</f>
        <v>0</v>
      </c>
      <c r="I2113" s="18" t="s">
        <v>78</v>
      </c>
      <c r="J2113" s="19" t="s">
        <v>37</v>
      </c>
      <c r="K2113" s="19">
        <v>7288</v>
      </c>
    </row>
    <row r="2114" spans="1:11" x14ac:dyDescent="0.25">
      <c r="A2114" s="20" t="s">
        <v>23</v>
      </c>
      <c r="B2114" s="21" t="s">
        <v>55</v>
      </c>
      <c r="C2114" s="20" t="s">
        <v>724</v>
      </c>
      <c r="D2114" s="21" t="s">
        <v>725</v>
      </c>
      <c r="E2114" s="21" t="s">
        <v>36</v>
      </c>
      <c r="F2114" s="16">
        <v>0.3805</v>
      </c>
      <c r="G2114" s="17"/>
      <c r="H2114" s="17">
        <f>+ROUND(F2114*G2114,2)</f>
        <v>0</v>
      </c>
      <c r="I2114" s="18" t="s">
        <v>58</v>
      </c>
      <c r="J2114" s="19" t="s">
        <v>37</v>
      </c>
      <c r="K2114" s="19">
        <v>88310</v>
      </c>
    </row>
    <row r="2115" spans="1:11" x14ac:dyDescent="0.25">
      <c r="A2115" s="20" t="s">
        <v>23</v>
      </c>
      <c r="B2115" s="21"/>
      <c r="C2115" s="20"/>
      <c r="D2115" s="21" t="s">
        <v>29</v>
      </c>
      <c r="E2115" s="21" t="s">
        <v>30</v>
      </c>
      <c r="F2115" s="16">
        <f>$H$8</f>
        <v>111.86</v>
      </c>
      <c r="G2115" s="17"/>
      <c r="H2115" s="17">
        <f>ROUND(F2115*G2115/100,2)</f>
        <v>0</v>
      </c>
      <c r="I2115" s="18"/>
      <c r="J2115" s="19"/>
      <c r="K2115" s="19"/>
    </row>
    <row r="2116" spans="1:11" x14ac:dyDescent="0.25">
      <c r="A2116" s="20" t="s">
        <v>23</v>
      </c>
      <c r="B2116" s="21"/>
      <c r="C2116" s="20"/>
      <c r="D2116" s="21" t="s">
        <v>31</v>
      </c>
      <c r="E2116" s="21" t="s">
        <v>32</v>
      </c>
      <c r="F2116" s="16"/>
      <c r="G2116" s="17"/>
      <c r="H2116" s="17">
        <f>SUMIF(Recodificada1!$H$2112:$H$2114,"&gt;0",Recodificada1!$H$2112:$H$2114)+$H$2115</f>
        <v>0</v>
      </c>
      <c r="I2116" s="18"/>
      <c r="J2116" s="19"/>
      <c r="K2116" s="19"/>
    </row>
    <row r="2117" spans="1:11" x14ac:dyDescent="0.25">
      <c r="A2117" s="20" t="s">
        <v>23</v>
      </c>
      <c r="B2117" s="21"/>
      <c r="C2117" s="20"/>
      <c r="D2117" s="21" t="s">
        <v>6</v>
      </c>
      <c r="E2117" s="21" t="s">
        <v>30</v>
      </c>
      <c r="F2117" s="16">
        <f>$F$8</f>
        <v>24.18</v>
      </c>
      <c r="G2117" s="17"/>
      <c r="H2117" s="17">
        <f>+ROUND(H2116*F2117/100,2)</f>
        <v>0</v>
      </c>
      <c r="I2117" s="18"/>
      <c r="J2117" s="19"/>
      <c r="K2117" s="19"/>
    </row>
    <row r="2118" spans="1:11" x14ac:dyDescent="0.25">
      <c r="A2118" s="20" t="s">
        <v>23</v>
      </c>
      <c r="B2118" s="21"/>
      <c r="C2118" s="20"/>
      <c r="D2118" s="21" t="s">
        <v>33</v>
      </c>
      <c r="E2118" s="21" t="s">
        <v>32</v>
      </c>
      <c r="F2118" s="16"/>
      <c r="G2118" s="17"/>
      <c r="H2118" s="17">
        <f>+H2116+H2117</f>
        <v>0</v>
      </c>
      <c r="I2118" s="18"/>
      <c r="J2118" s="19"/>
      <c r="K2118" s="19"/>
    </row>
    <row r="2119" spans="1:11" x14ac:dyDescent="0.25">
      <c r="A2119" s="6" t="s">
        <v>1026</v>
      </c>
      <c r="B2119" s="7" t="s">
        <v>1027</v>
      </c>
      <c r="C2119" s="6"/>
      <c r="D2119" s="7"/>
      <c r="E2119" s="7" t="s">
        <v>77</v>
      </c>
      <c r="F2119" s="16" t="s">
        <v>20</v>
      </c>
      <c r="G2119" s="17"/>
      <c r="H2119" s="17"/>
      <c r="I2119" s="18" t="s">
        <v>21</v>
      </c>
      <c r="J2119" s="19" t="s">
        <v>37</v>
      </c>
      <c r="K2119" s="19">
        <v>102486</v>
      </c>
    </row>
    <row r="2120" spans="1:11" x14ac:dyDescent="0.25">
      <c r="A2120" s="20" t="s">
        <v>23</v>
      </c>
      <c r="B2120" s="21">
        <v>2</v>
      </c>
      <c r="C2120" s="20" t="s">
        <v>337</v>
      </c>
      <c r="D2120" s="21" t="s">
        <v>338</v>
      </c>
      <c r="E2120" s="21" t="s">
        <v>77</v>
      </c>
      <c r="F2120" s="16">
        <v>0.83479999999999999</v>
      </c>
      <c r="G2120" s="17"/>
      <c r="H2120" s="17">
        <f>+ROUND(F2120*G2120,2)</f>
        <v>0</v>
      </c>
      <c r="I2120" s="18" t="s">
        <v>78</v>
      </c>
      <c r="J2120" s="19" t="s">
        <v>37</v>
      </c>
      <c r="K2120" s="19">
        <v>370</v>
      </c>
    </row>
    <row r="2121" spans="1:11" x14ac:dyDescent="0.25">
      <c r="A2121" s="20" t="s">
        <v>23</v>
      </c>
      <c r="B2121" s="21">
        <v>2</v>
      </c>
      <c r="C2121" s="20" t="s">
        <v>339</v>
      </c>
      <c r="D2121" s="21" t="s">
        <v>340</v>
      </c>
      <c r="E2121" s="21" t="s">
        <v>341</v>
      </c>
      <c r="F2121" s="16">
        <v>283.30919999999998</v>
      </c>
      <c r="G2121" s="17"/>
      <c r="H2121" s="17">
        <f>+ROUND(F2121*G2121,2)</f>
        <v>0</v>
      </c>
      <c r="I2121" s="18" t="s">
        <v>78</v>
      </c>
      <c r="J2121" s="19" t="s">
        <v>37</v>
      </c>
      <c r="K2121" s="19">
        <v>1379</v>
      </c>
    </row>
    <row r="2122" spans="1:11" x14ac:dyDescent="0.25">
      <c r="A2122" s="20" t="s">
        <v>23</v>
      </c>
      <c r="B2122" s="21">
        <v>2</v>
      </c>
      <c r="C2122" s="20" t="s">
        <v>1028</v>
      </c>
      <c r="D2122" s="21" t="s">
        <v>1029</v>
      </c>
      <c r="E2122" s="21" t="s">
        <v>77</v>
      </c>
      <c r="F2122" s="16">
        <v>0.59460000000000002</v>
      </c>
      <c r="G2122" s="17"/>
      <c r="H2122" s="17">
        <f>+ROUND(F2122*G2122,2)</f>
        <v>0</v>
      </c>
      <c r="I2122" s="18" t="s">
        <v>78</v>
      </c>
      <c r="J2122" s="19" t="s">
        <v>37</v>
      </c>
      <c r="K2122" s="19">
        <v>4734</v>
      </c>
    </row>
    <row r="2123" spans="1:11" x14ac:dyDescent="0.25">
      <c r="A2123" s="20" t="s">
        <v>23</v>
      </c>
      <c r="B2123" s="21" t="s">
        <v>55</v>
      </c>
      <c r="C2123" s="20" t="s">
        <v>344</v>
      </c>
      <c r="D2123" s="21" t="s">
        <v>61</v>
      </c>
      <c r="E2123" s="21" t="s">
        <v>36</v>
      </c>
      <c r="F2123" s="16">
        <v>6.2382999999999997</v>
      </c>
      <c r="G2123" s="17"/>
      <c r="H2123" s="17">
        <f>+ROUND(F2123*G2123,2)</f>
        <v>0</v>
      </c>
      <c r="I2123" s="18" t="s">
        <v>58</v>
      </c>
      <c r="J2123" s="19" t="s">
        <v>37</v>
      </c>
      <c r="K2123" s="19">
        <v>88316</v>
      </c>
    </row>
    <row r="2124" spans="1:11" x14ac:dyDescent="0.25">
      <c r="A2124" s="20" t="s">
        <v>23</v>
      </c>
      <c r="B2124" s="21"/>
      <c r="C2124" s="20"/>
      <c r="D2124" s="21" t="s">
        <v>29</v>
      </c>
      <c r="E2124" s="21" t="s">
        <v>30</v>
      </c>
      <c r="F2124" s="16">
        <f>$H$8</f>
        <v>111.86</v>
      </c>
      <c r="G2124" s="17"/>
      <c r="H2124" s="17">
        <f>ROUND(F2124*G2124/100,2)</f>
        <v>0</v>
      </c>
      <c r="I2124" s="18"/>
      <c r="J2124" s="19"/>
      <c r="K2124" s="19"/>
    </row>
    <row r="2125" spans="1:11" x14ac:dyDescent="0.25">
      <c r="A2125" s="20" t="s">
        <v>23</v>
      </c>
      <c r="B2125" s="21"/>
      <c r="C2125" s="20"/>
      <c r="D2125" s="21" t="s">
        <v>31</v>
      </c>
      <c r="E2125" s="21" t="s">
        <v>32</v>
      </c>
      <c r="F2125" s="16"/>
      <c r="G2125" s="17"/>
      <c r="H2125" s="17">
        <f>SUMIF(Recodificada1!$H$2120:$H$2123,"&gt;0",Recodificada1!$H$2120:$H$2123)+$H$2124</f>
        <v>0</v>
      </c>
      <c r="I2125" s="18"/>
      <c r="J2125" s="19"/>
      <c r="K2125" s="19"/>
    </row>
    <row r="2126" spans="1:11" x14ac:dyDescent="0.25">
      <c r="A2126" s="20" t="s">
        <v>23</v>
      </c>
      <c r="B2126" s="21"/>
      <c r="C2126" s="20"/>
      <c r="D2126" s="21" t="s">
        <v>6</v>
      </c>
      <c r="E2126" s="21" t="s">
        <v>30</v>
      </c>
      <c r="F2126" s="16">
        <f>$F$8</f>
        <v>24.18</v>
      </c>
      <c r="G2126" s="17"/>
      <c r="H2126" s="17">
        <f>+ROUND(H2125*F2126/100,2)</f>
        <v>0</v>
      </c>
      <c r="I2126" s="18"/>
      <c r="J2126" s="19"/>
      <c r="K2126" s="19"/>
    </row>
    <row r="2127" spans="1:11" x14ac:dyDescent="0.25">
      <c r="A2127" s="20" t="s">
        <v>23</v>
      </c>
      <c r="B2127" s="21"/>
      <c r="C2127" s="20"/>
      <c r="D2127" s="21" t="s">
        <v>33</v>
      </c>
      <c r="E2127" s="21" t="s">
        <v>32</v>
      </c>
      <c r="F2127" s="16"/>
      <c r="G2127" s="17"/>
      <c r="H2127" s="17">
        <f>+H2125+H2126</f>
        <v>0</v>
      </c>
      <c r="I2127" s="18"/>
      <c r="J2127" s="19"/>
      <c r="K2127" s="19"/>
    </row>
    <row r="2128" spans="1:11" x14ac:dyDescent="0.25">
      <c r="A2128" s="6" t="s">
        <v>1030</v>
      </c>
      <c r="B2128" s="7" t="s">
        <v>1031</v>
      </c>
      <c r="C2128" s="6"/>
      <c r="D2128" s="7"/>
      <c r="E2128" s="7" t="s">
        <v>521</v>
      </c>
      <c r="F2128" s="16" t="s">
        <v>20</v>
      </c>
      <c r="G2128" s="17"/>
      <c r="H2128" s="17"/>
      <c r="I2128" s="18" t="s">
        <v>21</v>
      </c>
      <c r="J2128" s="19" t="s">
        <v>518</v>
      </c>
      <c r="K2128" s="19">
        <v>2554</v>
      </c>
    </row>
    <row r="2129" spans="1:11" x14ac:dyDescent="0.25">
      <c r="A2129" s="20" t="s">
        <v>23</v>
      </c>
      <c r="B2129" s="21">
        <v>2</v>
      </c>
      <c r="C2129" s="20" t="s">
        <v>1032</v>
      </c>
      <c r="D2129" s="21" t="s">
        <v>1033</v>
      </c>
      <c r="E2129" s="21" t="s">
        <v>521</v>
      </c>
      <c r="F2129" s="16">
        <v>1</v>
      </c>
      <c r="G2129" s="17"/>
      <c r="H2129" s="17">
        <f>+ROUND(F2129*G2129,2)</f>
        <v>0</v>
      </c>
      <c r="I2129" s="18" t="s">
        <v>78</v>
      </c>
      <c r="J2129" s="19" t="s">
        <v>518</v>
      </c>
      <c r="K2129" s="19">
        <v>1780</v>
      </c>
    </row>
    <row r="2130" spans="1:11" x14ac:dyDescent="0.25">
      <c r="A2130" s="20" t="s">
        <v>23</v>
      </c>
      <c r="B2130" s="21"/>
      <c r="C2130" s="20"/>
      <c r="D2130" s="21" t="s">
        <v>29</v>
      </c>
      <c r="E2130" s="21" t="s">
        <v>30</v>
      </c>
      <c r="F2130" s="16">
        <f>$H$8</f>
        <v>111.86</v>
      </c>
      <c r="G2130" s="17"/>
      <c r="H2130" s="17">
        <f>ROUND(F2130*G2130/100,2)</f>
        <v>0</v>
      </c>
      <c r="I2130" s="18"/>
      <c r="J2130" s="19"/>
      <c r="K2130" s="19"/>
    </row>
    <row r="2131" spans="1:11" x14ac:dyDescent="0.25">
      <c r="A2131" s="20" t="s">
        <v>23</v>
      </c>
      <c r="B2131" s="21"/>
      <c r="C2131" s="20"/>
      <c r="D2131" s="21" t="s">
        <v>31</v>
      </c>
      <c r="E2131" s="21" t="s">
        <v>32</v>
      </c>
      <c r="F2131" s="16"/>
      <c r="G2131" s="17"/>
      <c r="H2131" s="17">
        <f>SUMIF(Recodificada1!$H$2129,"&gt;0",Recodificada1!$H$2129)+$H$2130</f>
        <v>0</v>
      </c>
      <c r="I2131" s="18"/>
      <c r="J2131" s="19"/>
      <c r="K2131" s="19"/>
    </row>
    <row r="2132" spans="1:11" x14ac:dyDescent="0.25">
      <c r="A2132" s="20" t="s">
        <v>23</v>
      </c>
      <c r="B2132" s="21"/>
      <c r="C2132" s="20"/>
      <c r="D2132" s="21" t="s">
        <v>6</v>
      </c>
      <c r="E2132" s="21" t="s">
        <v>30</v>
      </c>
      <c r="F2132" s="16">
        <f>$F$8</f>
        <v>24.18</v>
      </c>
      <c r="G2132" s="17"/>
      <c r="H2132" s="17">
        <f>+ROUND(H2131*F2132/100,2)</f>
        <v>0</v>
      </c>
      <c r="I2132" s="18"/>
      <c r="J2132" s="19"/>
      <c r="K2132" s="19"/>
    </row>
    <row r="2133" spans="1:11" x14ac:dyDescent="0.25">
      <c r="A2133" s="20" t="s">
        <v>23</v>
      </c>
      <c r="B2133" s="21"/>
      <c r="C2133" s="20"/>
      <c r="D2133" s="21" t="s">
        <v>33</v>
      </c>
      <c r="E2133" s="21" t="s">
        <v>32</v>
      </c>
      <c r="F2133" s="16"/>
      <c r="G2133" s="17"/>
      <c r="H2133" s="17">
        <f>+H2131+H2132</f>
        <v>0</v>
      </c>
      <c r="I2133" s="18"/>
      <c r="J2133" s="19"/>
      <c r="K2133" s="19"/>
    </row>
    <row r="2134" spans="1:11" x14ac:dyDescent="0.25">
      <c r="A2134" s="6" t="s">
        <v>1034</v>
      </c>
      <c r="B2134" s="7" t="s">
        <v>1035</v>
      </c>
      <c r="C2134" s="6"/>
      <c r="D2134" s="7"/>
      <c r="E2134" s="7" t="s">
        <v>197</v>
      </c>
      <c r="F2134" s="16" t="s">
        <v>20</v>
      </c>
      <c r="G2134" s="17"/>
      <c r="H2134" s="17"/>
      <c r="I2134" s="18" t="s">
        <v>21</v>
      </c>
      <c r="J2134" s="19" t="s">
        <v>37</v>
      </c>
      <c r="K2134" s="19">
        <v>99061</v>
      </c>
    </row>
    <row r="2135" spans="1:11" x14ac:dyDescent="0.25">
      <c r="A2135" s="20" t="s">
        <v>23</v>
      </c>
      <c r="B2135" s="21">
        <v>2</v>
      </c>
      <c r="C2135" s="20" t="s">
        <v>1036</v>
      </c>
      <c r="D2135" s="21" t="s">
        <v>1037</v>
      </c>
      <c r="E2135" s="21" t="s">
        <v>480</v>
      </c>
      <c r="F2135" s="16">
        <v>1.1000000000000001</v>
      </c>
      <c r="G2135" s="17"/>
      <c r="H2135" s="17">
        <f>+ROUND(F2135*G2135,2)</f>
        <v>0</v>
      </c>
      <c r="I2135" s="18" t="s">
        <v>78</v>
      </c>
      <c r="J2135" s="19" t="s">
        <v>37</v>
      </c>
      <c r="K2135" s="19">
        <v>4433</v>
      </c>
    </row>
    <row r="2136" spans="1:11" x14ac:dyDescent="0.25">
      <c r="A2136" s="20" t="s">
        <v>23</v>
      </c>
      <c r="B2136" s="21">
        <v>2</v>
      </c>
      <c r="C2136" s="20" t="s">
        <v>483</v>
      </c>
      <c r="D2136" s="21" t="s">
        <v>484</v>
      </c>
      <c r="E2136" s="21" t="s">
        <v>341</v>
      </c>
      <c r="F2136" s="16">
        <v>4.5199999999999997E-2</v>
      </c>
      <c r="G2136" s="17"/>
      <c r="H2136" s="17">
        <f>+ROUND(F2136*G2136,2)</f>
        <v>0</v>
      </c>
      <c r="I2136" s="18" t="s">
        <v>78</v>
      </c>
      <c r="J2136" s="19" t="s">
        <v>37</v>
      </c>
      <c r="K2136" s="19">
        <v>5068</v>
      </c>
    </row>
    <row r="2137" spans="1:11" x14ac:dyDescent="0.25">
      <c r="A2137" s="20" t="s">
        <v>23</v>
      </c>
      <c r="B2137" s="21">
        <v>2</v>
      </c>
      <c r="C2137" s="20" t="s">
        <v>1038</v>
      </c>
      <c r="D2137" s="21" t="s">
        <v>1039</v>
      </c>
      <c r="E2137" s="21" t="s">
        <v>204</v>
      </c>
      <c r="F2137" s="16">
        <v>2.9000000000000001E-2</v>
      </c>
      <c r="G2137" s="17"/>
      <c r="H2137" s="17">
        <f>+ROUND(F2137*G2137,2)</f>
        <v>0</v>
      </c>
      <c r="I2137" s="18" t="s">
        <v>78</v>
      </c>
      <c r="J2137" s="19" t="s">
        <v>37</v>
      </c>
      <c r="K2137" s="19">
        <v>7356</v>
      </c>
    </row>
    <row r="2138" spans="1:11" x14ac:dyDescent="0.25">
      <c r="A2138" s="20" t="s">
        <v>23</v>
      </c>
      <c r="B2138" s="21">
        <v>2</v>
      </c>
      <c r="C2138" s="20" t="s">
        <v>1040</v>
      </c>
      <c r="D2138" s="21" t="s">
        <v>1041</v>
      </c>
      <c r="E2138" s="21" t="s">
        <v>480</v>
      </c>
      <c r="F2138" s="16">
        <v>0.86629999999999996</v>
      </c>
      <c r="G2138" s="17"/>
      <c r="H2138" s="17">
        <f>+ROUND(F2138*G2138,2)</f>
        <v>0</v>
      </c>
      <c r="I2138" s="18" t="s">
        <v>78</v>
      </c>
      <c r="J2138" s="19" t="s">
        <v>37</v>
      </c>
      <c r="K2138" s="19">
        <v>10567</v>
      </c>
    </row>
    <row r="2139" spans="1:11" x14ac:dyDescent="0.25">
      <c r="A2139" s="20" t="s">
        <v>23</v>
      </c>
      <c r="B2139" s="21" t="s">
        <v>55</v>
      </c>
      <c r="C2139" s="20" t="s">
        <v>485</v>
      </c>
      <c r="D2139" s="21" t="s">
        <v>301</v>
      </c>
      <c r="E2139" s="21" t="s">
        <v>36</v>
      </c>
      <c r="F2139" s="16">
        <v>0.8044</v>
      </c>
      <c r="G2139" s="17"/>
      <c r="H2139" s="17">
        <f>+ROUND(F2139*G2139,2)</f>
        <v>0</v>
      </c>
      <c r="I2139" s="18" t="s">
        <v>58</v>
      </c>
      <c r="J2139" s="19" t="s">
        <v>37</v>
      </c>
      <c r="K2139" s="19">
        <v>88239</v>
      </c>
    </row>
    <row r="2140" spans="1:11" x14ac:dyDescent="0.25">
      <c r="A2140" s="20" t="s">
        <v>23</v>
      </c>
      <c r="B2140" s="21" t="s">
        <v>55</v>
      </c>
      <c r="C2140" s="20" t="s">
        <v>449</v>
      </c>
      <c r="D2140" s="21" t="s">
        <v>35</v>
      </c>
      <c r="E2140" s="21" t="s">
        <v>36</v>
      </c>
      <c r="F2140" s="16">
        <v>1.6088</v>
      </c>
      <c r="G2140" s="17"/>
      <c r="H2140" s="17">
        <f>+ROUND(F2140*G2140,2)</f>
        <v>0</v>
      </c>
      <c r="I2140" s="18" t="s">
        <v>58</v>
      </c>
      <c r="J2140" s="19" t="s">
        <v>37</v>
      </c>
      <c r="K2140" s="19">
        <v>88262</v>
      </c>
    </row>
    <row r="2141" spans="1:11" x14ac:dyDescent="0.25">
      <c r="A2141" s="20" t="s">
        <v>23</v>
      </c>
      <c r="B2141" s="21" t="s">
        <v>55</v>
      </c>
      <c r="C2141" s="20" t="s">
        <v>486</v>
      </c>
      <c r="D2141" s="21" t="s">
        <v>308</v>
      </c>
      <c r="E2141" s="21" t="s">
        <v>26</v>
      </c>
      <c r="F2141" s="16">
        <v>6.6E-3</v>
      </c>
      <c r="G2141" s="17"/>
      <c r="H2141" s="17">
        <f>+ROUND(F2141*G2141,2)</f>
        <v>0</v>
      </c>
      <c r="I2141" s="18" t="s">
        <v>58</v>
      </c>
      <c r="J2141" s="19" t="s">
        <v>37</v>
      </c>
      <c r="K2141" s="19">
        <v>91692</v>
      </c>
    </row>
    <row r="2142" spans="1:11" x14ac:dyDescent="0.25">
      <c r="A2142" s="20" t="s">
        <v>23</v>
      </c>
      <c r="B2142" s="21" t="s">
        <v>55</v>
      </c>
      <c r="C2142" s="20" t="s">
        <v>487</v>
      </c>
      <c r="D2142" s="21" t="s">
        <v>334</v>
      </c>
      <c r="E2142" s="21" t="s">
        <v>170</v>
      </c>
      <c r="F2142" s="16">
        <v>2.8899999999999999E-2</v>
      </c>
      <c r="G2142" s="17"/>
      <c r="H2142" s="17">
        <f>+ROUND(F2142*G2142,2)</f>
        <v>0</v>
      </c>
      <c r="I2142" s="18" t="s">
        <v>58</v>
      </c>
      <c r="J2142" s="19" t="s">
        <v>37</v>
      </c>
      <c r="K2142" s="19">
        <v>91693</v>
      </c>
    </row>
    <row r="2143" spans="1:11" x14ac:dyDescent="0.25">
      <c r="A2143" s="20" t="s">
        <v>23</v>
      </c>
      <c r="B2143" s="21" t="s">
        <v>55</v>
      </c>
      <c r="C2143" s="20" t="s">
        <v>1042</v>
      </c>
      <c r="D2143" s="21" t="s">
        <v>1043</v>
      </c>
      <c r="E2143" s="21" t="s">
        <v>197</v>
      </c>
      <c r="F2143" s="16">
        <v>1</v>
      </c>
      <c r="G2143" s="17"/>
      <c r="H2143" s="17">
        <f>+ROUND(F2143*G2143,2)</f>
        <v>0</v>
      </c>
      <c r="I2143" s="18" t="s">
        <v>58</v>
      </c>
      <c r="J2143" s="19" t="s">
        <v>37</v>
      </c>
      <c r="K2143" s="19">
        <v>99062</v>
      </c>
    </row>
    <row r="2144" spans="1:11" x14ac:dyDescent="0.25">
      <c r="A2144" s="20" t="s">
        <v>23</v>
      </c>
      <c r="B2144" s="21"/>
      <c r="C2144" s="20"/>
      <c r="D2144" s="21" t="s">
        <v>29</v>
      </c>
      <c r="E2144" s="21" t="s">
        <v>30</v>
      </c>
      <c r="F2144" s="16">
        <f>$H$8</f>
        <v>111.86</v>
      </c>
      <c r="G2144" s="17"/>
      <c r="H2144" s="17">
        <f>ROUND(F2144*G2144/100,2)</f>
        <v>0</v>
      </c>
      <c r="I2144" s="18"/>
      <c r="J2144" s="19"/>
      <c r="K2144" s="19"/>
    </row>
    <row r="2145" spans="1:11" x14ac:dyDescent="0.25">
      <c r="A2145" s="20" t="s">
        <v>23</v>
      </c>
      <c r="B2145" s="21"/>
      <c r="C2145" s="20"/>
      <c r="D2145" s="21" t="s">
        <v>31</v>
      </c>
      <c r="E2145" s="21" t="s">
        <v>32</v>
      </c>
      <c r="F2145" s="16"/>
      <c r="G2145" s="17"/>
      <c r="H2145" s="17">
        <f>SUMIF(Recodificada1!$H$2135:$H$2143,"&gt;0",Recodificada1!$H$2135:$H$2143)+$H$2144</f>
        <v>0</v>
      </c>
      <c r="I2145" s="18"/>
      <c r="J2145" s="19"/>
      <c r="K2145" s="19"/>
    </row>
    <row r="2146" spans="1:11" x14ac:dyDescent="0.25">
      <c r="A2146" s="20" t="s">
        <v>23</v>
      </c>
      <c r="B2146" s="21"/>
      <c r="C2146" s="20"/>
      <c r="D2146" s="21" t="s">
        <v>6</v>
      </c>
      <c r="E2146" s="21" t="s">
        <v>30</v>
      </c>
      <c r="F2146" s="16">
        <f>$F$8</f>
        <v>24.18</v>
      </c>
      <c r="G2146" s="17"/>
      <c r="H2146" s="17">
        <f>+ROUND(H2145*F2146/100,2)</f>
        <v>0</v>
      </c>
      <c r="I2146" s="18"/>
      <c r="J2146" s="19"/>
      <c r="K2146" s="19"/>
    </row>
    <row r="2147" spans="1:11" x14ac:dyDescent="0.25">
      <c r="A2147" s="20" t="s">
        <v>23</v>
      </c>
      <c r="B2147" s="21"/>
      <c r="C2147" s="20"/>
      <c r="D2147" s="21" t="s">
        <v>33</v>
      </c>
      <c r="E2147" s="21" t="s">
        <v>32</v>
      </c>
      <c r="F2147" s="16"/>
      <c r="G2147" s="17"/>
      <c r="H2147" s="17">
        <f>+H2145+H2146</f>
        <v>0</v>
      </c>
      <c r="I2147" s="18"/>
      <c r="J2147" s="19"/>
      <c r="K2147" s="19"/>
    </row>
    <row r="2148" spans="1:11" x14ac:dyDescent="0.25">
      <c r="A2148" s="6" t="s">
        <v>1044</v>
      </c>
      <c r="B2148" s="7" t="s">
        <v>1043</v>
      </c>
      <c r="C2148" s="6"/>
      <c r="D2148" s="7"/>
      <c r="E2148" s="7" t="s">
        <v>197</v>
      </c>
      <c r="F2148" s="16" t="s">
        <v>20</v>
      </c>
      <c r="G2148" s="17"/>
      <c r="H2148" s="17"/>
      <c r="I2148" s="18" t="s">
        <v>21</v>
      </c>
      <c r="J2148" s="19" t="s">
        <v>37</v>
      </c>
      <c r="K2148" s="19">
        <v>99062</v>
      </c>
    </row>
    <row r="2149" spans="1:11" x14ac:dyDescent="0.25">
      <c r="A2149" s="20" t="s">
        <v>23</v>
      </c>
      <c r="B2149" s="21">
        <v>2</v>
      </c>
      <c r="C2149" s="20" t="s">
        <v>483</v>
      </c>
      <c r="D2149" s="21" t="s">
        <v>484</v>
      </c>
      <c r="E2149" s="21" t="s">
        <v>341</v>
      </c>
      <c r="F2149" s="16">
        <v>3.3999999999999998E-3</v>
      </c>
      <c r="G2149" s="17"/>
      <c r="H2149" s="17">
        <f>+ROUND(F2149*G2149,2)</f>
        <v>0</v>
      </c>
      <c r="I2149" s="18" t="s">
        <v>78</v>
      </c>
      <c r="J2149" s="19" t="s">
        <v>37</v>
      </c>
      <c r="K2149" s="19">
        <v>5068</v>
      </c>
    </row>
    <row r="2150" spans="1:11" x14ac:dyDescent="0.25">
      <c r="A2150" s="20" t="s">
        <v>23</v>
      </c>
      <c r="B2150" s="21" t="s">
        <v>55</v>
      </c>
      <c r="C2150" s="20" t="s">
        <v>485</v>
      </c>
      <c r="D2150" s="21" t="s">
        <v>301</v>
      </c>
      <c r="E2150" s="21" t="s">
        <v>36</v>
      </c>
      <c r="F2150" s="16">
        <v>3.2300000000000002E-2</v>
      </c>
      <c r="G2150" s="17"/>
      <c r="H2150" s="17">
        <f>+ROUND(F2150*G2150,2)</f>
        <v>0</v>
      </c>
      <c r="I2150" s="18" t="s">
        <v>58</v>
      </c>
      <c r="J2150" s="19" t="s">
        <v>37</v>
      </c>
      <c r="K2150" s="19">
        <v>88239</v>
      </c>
    </row>
    <row r="2151" spans="1:11" x14ac:dyDescent="0.25">
      <c r="A2151" s="20" t="s">
        <v>23</v>
      </c>
      <c r="B2151" s="21" t="s">
        <v>55</v>
      </c>
      <c r="C2151" s="20" t="s">
        <v>449</v>
      </c>
      <c r="D2151" s="21" t="s">
        <v>35</v>
      </c>
      <c r="E2151" s="21" t="s">
        <v>36</v>
      </c>
      <c r="F2151" s="16">
        <v>6.4500000000000002E-2</v>
      </c>
      <c r="G2151" s="17"/>
      <c r="H2151" s="17">
        <f>+ROUND(F2151*G2151,2)</f>
        <v>0</v>
      </c>
      <c r="I2151" s="18" t="s">
        <v>58</v>
      </c>
      <c r="J2151" s="19" t="s">
        <v>37</v>
      </c>
      <c r="K2151" s="19">
        <v>88262</v>
      </c>
    </row>
    <row r="2152" spans="1:11" x14ac:dyDescent="0.25">
      <c r="A2152" s="20" t="s">
        <v>23</v>
      </c>
      <c r="B2152" s="21"/>
      <c r="C2152" s="20"/>
      <c r="D2152" s="21" t="s">
        <v>29</v>
      </c>
      <c r="E2152" s="21" t="s">
        <v>30</v>
      </c>
      <c r="F2152" s="16">
        <f>$H$8</f>
        <v>111.86</v>
      </c>
      <c r="G2152" s="17"/>
      <c r="H2152" s="17">
        <f>ROUND(F2152*G2152/100,2)</f>
        <v>0</v>
      </c>
      <c r="I2152" s="18"/>
      <c r="J2152" s="19"/>
      <c r="K2152" s="19"/>
    </row>
    <row r="2153" spans="1:11" x14ac:dyDescent="0.25">
      <c r="A2153" s="20" t="s">
        <v>23</v>
      </c>
      <c r="B2153" s="21"/>
      <c r="C2153" s="20"/>
      <c r="D2153" s="21" t="s">
        <v>31</v>
      </c>
      <c r="E2153" s="21" t="s">
        <v>32</v>
      </c>
      <c r="F2153" s="16"/>
      <c r="G2153" s="17"/>
      <c r="H2153" s="17">
        <f>SUMIF(Recodificada1!$H$2149:$H$2151,"&gt;0",Recodificada1!$H$2149:$H$2151)+$H$2152</f>
        <v>0</v>
      </c>
      <c r="I2153" s="18"/>
      <c r="J2153" s="19"/>
      <c r="K2153" s="19"/>
    </row>
    <row r="2154" spans="1:11" x14ac:dyDescent="0.25">
      <c r="A2154" s="20" t="s">
        <v>23</v>
      </c>
      <c r="B2154" s="21"/>
      <c r="C2154" s="20"/>
      <c r="D2154" s="21" t="s">
        <v>6</v>
      </c>
      <c r="E2154" s="21" t="s">
        <v>30</v>
      </c>
      <c r="F2154" s="16">
        <f>$F$8</f>
        <v>24.18</v>
      </c>
      <c r="G2154" s="17"/>
      <c r="H2154" s="17">
        <f>+ROUND(H2153*F2154/100,2)</f>
        <v>0</v>
      </c>
      <c r="I2154" s="18"/>
      <c r="J2154" s="19"/>
      <c r="K2154" s="19"/>
    </row>
    <row r="2155" spans="1:11" x14ac:dyDescent="0.25">
      <c r="A2155" s="20" t="s">
        <v>23</v>
      </c>
      <c r="B2155" s="21"/>
      <c r="C2155" s="20"/>
      <c r="D2155" s="21" t="s">
        <v>33</v>
      </c>
      <c r="E2155" s="21" t="s">
        <v>32</v>
      </c>
      <c r="F2155" s="16"/>
      <c r="G2155" s="17"/>
      <c r="H2155" s="17">
        <f>+H2153+H2154</f>
        <v>0</v>
      </c>
      <c r="I2155" s="18"/>
      <c r="J2155" s="19"/>
      <c r="K2155" s="19"/>
    </row>
    <row r="2156" spans="1:11" x14ac:dyDescent="0.25">
      <c r="A2156" s="6" t="s">
        <v>1045</v>
      </c>
      <c r="B2156" s="7" t="s">
        <v>1046</v>
      </c>
      <c r="C2156" s="6"/>
      <c r="D2156" s="7"/>
      <c r="E2156" s="7" t="s">
        <v>26</v>
      </c>
      <c r="F2156" s="16" t="s">
        <v>20</v>
      </c>
      <c r="G2156" s="17"/>
      <c r="H2156" s="17"/>
      <c r="I2156" s="18" t="s">
        <v>21</v>
      </c>
      <c r="J2156" s="19" t="s">
        <v>37</v>
      </c>
      <c r="K2156" s="19">
        <v>5631</v>
      </c>
    </row>
    <row r="2157" spans="1:11" x14ac:dyDescent="0.25">
      <c r="A2157" s="20" t="s">
        <v>23</v>
      </c>
      <c r="B2157" s="21" t="s">
        <v>55</v>
      </c>
      <c r="C2157" s="20" t="s">
        <v>1047</v>
      </c>
      <c r="D2157" s="21" t="s">
        <v>1048</v>
      </c>
      <c r="E2157" s="21" t="s">
        <v>36</v>
      </c>
      <c r="F2157" s="16">
        <v>1</v>
      </c>
      <c r="G2157" s="17"/>
      <c r="H2157" s="17">
        <f>+ROUND(F2157*G2157,2)</f>
        <v>0</v>
      </c>
      <c r="I2157" s="18" t="s">
        <v>58</v>
      </c>
      <c r="J2157" s="19" t="s">
        <v>37</v>
      </c>
      <c r="K2157" s="19">
        <v>5627</v>
      </c>
    </row>
    <row r="2158" spans="1:11" x14ac:dyDescent="0.25">
      <c r="A2158" s="20" t="s">
        <v>23</v>
      </c>
      <c r="B2158" s="21" t="s">
        <v>55</v>
      </c>
      <c r="C2158" s="20" t="s">
        <v>1049</v>
      </c>
      <c r="D2158" s="21" t="s">
        <v>1050</v>
      </c>
      <c r="E2158" s="21" t="s">
        <v>36</v>
      </c>
      <c r="F2158" s="16">
        <v>1</v>
      </c>
      <c r="G2158" s="17"/>
      <c r="H2158" s="17">
        <f>+ROUND(F2158*G2158,2)</f>
        <v>0</v>
      </c>
      <c r="I2158" s="18" t="s">
        <v>58</v>
      </c>
      <c r="J2158" s="19" t="s">
        <v>37</v>
      </c>
      <c r="K2158" s="19">
        <v>5628</v>
      </c>
    </row>
    <row r="2159" spans="1:11" x14ac:dyDescent="0.25">
      <c r="A2159" s="20" t="s">
        <v>23</v>
      </c>
      <c r="B2159" s="21" t="s">
        <v>55</v>
      </c>
      <c r="C2159" s="20" t="s">
        <v>1051</v>
      </c>
      <c r="D2159" s="21" t="s">
        <v>1052</v>
      </c>
      <c r="E2159" s="21" t="s">
        <v>36</v>
      </c>
      <c r="F2159" s="16">
        <v>1</v>
      </c>
      <c r="G2159" s="17"/>
      <c r="H2159" s="17">
        <f>+ROUND(F2159*G2159,2)</f>
        <v>0</v>
      </c>
      <c r="I2159" s="18" t="s">
        <v>58</v>
      </c>
      <c r="J2159" s="19" t="s">
        <v>37</v>
      </c>
      <c r="K2159" s="19">
        <v>5629</v>
      </c>
    </row>
    <row r="2160" spans="1:11" x14ac:dyDescent="0.25">
      <c r="A2160" s="20" t="s">
        <v>23</v>
      </c>
      <c r="B2160" s="21" t="s">
        <v>55</v>
      </c>
      <c r="C2160" s="20" t="s">
        <v>1053</v>
      </c>
      <c r="D2160" s="21" t="s">
        <v>1054</v>
      </c>
      <c r="E2160" s="21" t="s">
        <v>36</v>
      </c>
      <c r="F2160" s="16">
        <v>1</v>
      </c>
      <c r="G2160" s="17"/>
      <c r="H2160" s="17">
        <f>+ROUND(F2160*G2160,2)</f>
        <v>0</v>
      </c>
      <c r="I2160" s="18" t="s">
        <v>58</v>
      </c>
      <c r="J2160" s="19" t="s">
        <v>37</v>
      </c>
      <c r="K2160" s="19">
        <v>5630</v>
      </c>
    </row>
    <row r="2161" spans="1:11" x14ac:dyDescent="0.25">
      <c r="A2161" s="20" t="s">
        <v>23</v>
      </c>
      <c r="B2161" s="21" t="s">
        <v>55</v>
      </c>
      <c r="C2161" s="20" t="s">
        <v>361</v>
      </c>
      <c r="D2161" s="21" t="s">
        <v>362</v>
      </c>
      <c r="E2161" s="21" t="s">
        <v>36</v>
      </c>
      <c r="F2161" s="16">
        <v>1</v>
      </c>
      <c r="G2161" s="17"/>
      <c r="H2161" s="17">
        <f>+ROUND(F2161*G2161,2)</f>
        <v>0</v>
      </c>
      <c r="I2161" s="18" t="s">
        <v>58</v>
      </c>
      <c r="J2161" s="19" t="s">
        <v>37</v>
      </c>
      <c r="K2161" s="19">
        <v>88294</v>
      </c>
    </row>
    <row r="2162" spans="1:11" x14ac:dyDescent="0.25">
      <c r="A2162" s="20" t="s">
        <v>23</v>
      </c>
      <c r="B2162" s="21"/>
      <c r="C2162" s="20"/>
      <c r="D2162" s="21" t="s">
        <v>29</v>
      </c>
      <c r="E2162" s="21" t="s">
        <v>30</v>
      </c>
      <c r="F2162" s="16">
        <f>$H$8</f>
        <v>111.86</v>
      </c>
      <c r="G2162" s="17"/>
      <c r="H2162" s="17">
        <f>ROUND(F2162*G2162/100,2)</f>
        <v>0</v>
      </c>
      <c r="I2162" s="18"/>
      <c r="J2162" s="19"/>
      <c r="K2162" s="19"/>
    </row>
    <row r="2163" spans="1:11" x14ac:dyDescent="0.25">
      <c r="A2163" s="20" t="s">
        <v>23</v>
      </c>
      <c r="B2163" s="21"/>
      <c r="C2163" s="20"/>
      <c r="D2163" s="21" t="s">
        <v>31</v>
      </c>
      <c r="E2163" s="21" t="s">
        <v>32</v>
      </c>
      <c r="F2163" s="16"/>
      <c r="G2163" s="17"/>
      <c r="H2163" s="17">
        <f>SUMIF(Recodificada1!$H$2157:$H$2161,"&gt;0",Recodificada1!$H$2157:$H$2161)+$H$2162</f>
        <v>0</v>
      </c>
      <c r="I2163" s="18"/>
      <c r="J2163" s="19"/>
      <c r="K2163" s="19"/>
    </row>
    <row r="2164" spans="1:11" x14ac:dyDescent="0.25">
      <c r="A2164" s="20" t="s">
        <v>23</v>
      </c>
      <c r="B2164" s="21"/>
      <c r="C2164" s="20"/>
      <c r="D2164" s="21" t="s">
        <v>6</v>
      </c>
      <c r="E2164" s="21" t="s">
        <v>30</v>
      </c>
      <c r="F2164" s="16">
        <f>$F$8</f>
        <v>24.18</v>
      </c>
      <c r="G2164" s="17"/>
      <c r="H2164" s="17">
        <f>+ROUND(H2163*F2164/100,2)</f>
        <v>0</v>
      </c>
      <c r="I2164" s="18"/>
      <c r="J2164" s="19"/>
      <c r="K2164" s="19"/>
    </row>
    <row r="2165" spans="1:11" x14ac:dyDescent="0.25">
      <c r="A2165" s="20" t="s">
        <v>23</v>
      </c>
      <c r="B2165" s="21"/>
      <c r="C2165" s="20"/>
      <c r="D2165" s="21" t="s">
        <v>33</v>
      </c>
      <c r="E2165" s="21" t="s">
        <v>32</v>
      </c>
      <c r="F2165" s="16"/>
      <c r="G2165" s="17"/>
      <c r="H2165" s="17">
        <f>+H2163+H2164</f>
        <v>0</v>
      </c>
      <c r="I2165" s="18"/>
      <c r="J2165" s="19"/>
      <c r="K2165" s="19"/>
    </row>
    <row r="2166" spans="1:11" x14ac:dyDescent="0.25">
      <c r="A2166" s="6" t="s">
        <v>1055</v>
      </c>
      <c r="B2166" s="7" t="s">
        <v>1048</v>
      </c>
      <c r="C2166" s="6"/>
      <c r="D2166" s="7"/>
      <c r="E2166" s="7" t="s">
        <v>36</v>
      </c>
      <c r="F2166" s="16" t="s">
        <v>20</v>
      </c>
      <c r="G2166" s="17"/>
      <c r="H2166" s="17"/>
      <c r="I2166" s="18" t="s">
        <v>21</v>
      </c>
      <c r="J2166" s="19" t="s">
        <v>37</v>
      </c>
      <c r="K2166" s="19">
        <v>5627</v>
      </c>
    </row>
    <row r="2167" spans="1:11" x14ac:dyDescent="0.25">
      <c r="A2167" s="20" t="s">
        <v>23</v>
      </c>
      <c r="B2167" s="21">
        <v>3</v>
      </c>
      <c r="C2167" s="20" t="s">
        <v>1056</v>
      </c>
      <c r="D2167" s="21" t="s">
        <v>1057</v>
      </c>
      <c r="E2167" s="21" t="s">
        <v>197</v>
      </c>
      <c r="F2167" s="16">
        <v>5.5999999999999999E-5</v>
      </c>
      <c r="G2167" s="17"/>
      <c r="H2167" s="17">
        <f>+ROUND(F2167*G2167,2)</f>
        <v>0</v>
      </c>
      <c r="I2167" s="18" t="s">
        <v>27</v>
      </c>
      <c r="J2167" s="19" t="s">
        <v>37</v>
      </c>
      <c r="K2167" s="19">
        <v>10685</v>
      </c>
    </row>
    <row r="2168" spans="1:11" x14ac:dyDescent="0.25">
      <c r="A2168" s="20" t="s">
        <v>23</v>
      </c>
      <c r="B2168" s="21"/>
      <c r="C2168" s="20"/>
      <c r="D2168" s="21" t="s">
        <v>29</v>
      </c>
      <c r="E2168" s="21" t="s">
        <v>30</v>
      </c>
      <c r="F2168" s="16">
        <f>$H$8</f>
        <v>111.86</v>
      </c>
      <c r="G2168" s="17"/>
      <c r="H2168" s="17">
        <f>ROUND(F2168*G2168/100,2)</f>
        <v>0</v>
      </c>
      <c r="I2168" s="18"/>
      <c r="J2168" s="19"/>
      <c r="K2168" s="19"/>
    </row>
    <row r="2169" spans="1:11" x14ac:dyDescent="0.25">
      <c r="A2169" s="20" t="s">
        <v>23</v>
      </c>
      <c r="B2169" s="21"/>
      <c r="C2169" s="20"/>
      <c r="D2169" s="21" t="s">
        <v>31</v>
      </c>
      <c r="E2169" s="21" t="s">
        <v>32</v>
      </c>
      <c r="F2169" s="16"/>
      <c r="G2169" s="17"/>
      <c r="H2169" s="17">
        <f>SUMIF(Recodificada1!$H$2167,"&gt;0",Recodificada1!$H$2167)+$H$2168</f>
        <v>0</v>
      </c>
      <c r="I2169" s="18"/>
      <c r="J2169" s="19"/>
      <c r="K2169" s="19"/>
    </row>
    <row r="2170" spans="1:11" x14ac:dyDescent="0.25">
      <c r="A2170" s="20" t="s">
        <v>23</v>
      </c>
      <c r="B2170" s="21"/>
      <c r="C2170" s="20"/>
      <c r="D2170" s="21" t="s">
        <v>6</v>
      </c>
      <c r="E2170" s="21" t="s">
        <v>30</v>
      </c>
      <c r="F2170" s="16">
        <f>$F$8</f>
        <v>24.18</v>
      </c>
      <c r="G2170" s="17"/>
      <c r="H2170" s="17">
        <f>+ROUND(H2169*F2170/100,2)</f>
        <v>0</v>
      </c>
      <c r="I2170" s="18"/>
      <c r="J2170" s="19"/>
      <c r="K2170" s="19"/>
    </row>
    <row r="2171" spans="1:11" x14ac:dyDescent="0.25">
      <c r="A2171" s="20" t="s">
        <v>23</v>
      </c>
      <c r="B2171" s="21"/>
      <c r="C2171" s="20"/>
      <c r="D2171" s="21" t="s">
        <v>33</v>
      </c>
      <c r="E2171" s="21" t="s">
        <v>32</v>
      </c>
      <c r="F2171" s="16"/>
      <c r="G2171" s="17"/>
      <c r="H2171" s="17">
        <f>+H2169+H2170</f>
        <v>0</v>
      </c>
      <c r="I2171" s="18"/>
      <c r="J2171" s="19"/>
      <c r="K2171" s="19"/>
    </row>
    <row r="2172" spans="1:11" x14ac:dyDescent="0.25">
      <c r="A2172" s="6" t="s">
        <v>1058</v>
      </c>
      <c r="B2172" s="7" t="s">
        <v>1050</v>
      </c>
      <c r="C2172" s="6"/>
      <c r="D2172" s="7"/>
      <c r="E2172" s="7" t="s">
        <v>36</v>
      </c>
      <c r="F2172" s="16" t="s">
        <v>20</v>
      </c>
      <c r="G2172" s="17"/>
      <c r="H2172" s="17"/>
      <c r="I2172" s="18" t="s">
        <v>21</v>
      </c>
      <c r="J2172" s="19" t="s">
        <v>37</v>
      </c>
      <c r="K2172" s="19">
        <v>5628</v>
      </c>
    </row>
    <row r="2173" spans="1:11" x14ac:dyDescent="0.25">
      <c r="A2173" s="20" t="s">
        <v>23</v>
      </c>
      <c r="B2173" s="21">
        <v>3</v>
      </c>
      <c r="C2173" s="20" t="s">
        <v>1056</v>
      </c>
      <c r="D2173" s="21" t="s">
        <v>1057</v>
      </c>
      <c r="E2173" s="21" t="s">
        <v>197</v>
      </c>
      <c r="F2173" s="16">
        <v>7.6000000000000001E-6</v>
      </c>
      <c r="G2173" s="17"/>
      <c r="H2173" s="17">
        <f>+ROUND(F2173*G2173,2)</f>
        <v>0</v>
      </c>
      <c r="I2173" s="18" t="s">
        <v>27</v>
      </c>
      <c r="J2173" s="19" t="s">
        <v>37</v>
      </c>
      <c r="K2173" s="19">
        <v>10685</v>
      </c>
    </row>
    <row r="2174" spans="1:11" x14ac:dyDescent="0.25">
      <c r="A2174" s="20" t="s">
        <v>23</v>
      </c>
      <c r="B2174" s="21"/>
      <c r="C2174" s="20"/>
      <c r="D2174" s="21" t="s">
        <v>29</v>
      </c>
      <c r="E2174" s="21" t="s">
        <v>30</v>
      </c>
      <c r="F2174" s="16">
        <f>$H$8</f>
        <v>111.86</v>
      </c>
      <c r="G2174" s="17"/>
      <c r="H2174" s="17">
        <f>ROUND(F2174*G2174/100,2)</f>
        <v>0</v>
      </c>
      <c r="I2174" s="18"/>
      <c r="J2174" s="19"/>
      <c r="K2174" s="19"/>
    </row>
    <row r="2175" spans="1:11" x14ac:dyDescent="0.25">
      <c r="A2175" s="20" t="s">
        <v>23</v>
      </c>
      <c r="B2175" s="21"/>
      <c r="C2175" s="20"/>
      <c r="D2175" s="21" t="s">
        <v>31</v>
      </c>
      <c r="E2175" s="21" t="s">
        <v>32</v>
      </c>
      <c r="F2175" s="16"/>
      <c r="G2175" s="17"/>
      <c r="H2175" s="17">
        <f>SUMIF(Recodificada1!$H$2173,"&gt;0",Recodificada1!$H$2173)+$H$2174</f>
        <v>0</v>
      </c>
      <c r="I2175" s="18"/>
      <c r="J2175" s="19"/>
      <c r="K2175" s="19"/>
    </row>
    <row r="2176" spans="1:11" x14ac:dyDescent="0.25">
      <c r="A2176" s="20" t="s">
        <v>23</v>
      </c>
      <c r="B2176" s="21"/>
      <c r="C2176" s="20"/>
      <c r="D2176" s="21" t="s">
        <v>6</v>
      </c>
      <c r="E2176" s="21" t="s">
        <v>30</v>
      </c>
      <c r="F2176" s="16">
        <f>$F$8</f>
        <v>24.18</v>
      </c>
      <c r="G2176" s="17"/>
      <c r="H2176" s="17">
        <f>+ROUND(H2175*F2176/100,2)</f>
        <v>0</v>
      </c>
      <c r="I2176" s="18"/>
      <c r="J2176" s="19"/>
      <c r="K2176" s="19"/>
    </row>
    <row r="2177" spans="1:11" x14ac:dyDescent="0.25">
      <c r="A2177" s="20" t="s">
        <v>23</v>
      </c>
      <c r="B2177" s="21"/>
      <c r="C2177" s="20"/>
      <c r="D2177" s="21" t="s">
        <v>33</v>
      </c>
      <c r="E2177" s="21" t="s">
        <v>32</v>
      </c>
      <c r="F2177" s="16"/>
      <c r="G2177" s="17"/>
      <c r="H2177" s="17">
        <f>+H2175+H2176</f>
        <v>0</v>
      </c>
      <c r="I2177" s="18"/>
      <c r="J2177" s="19"/>
      <c r="K2177" s="19"/>
    </row>
    <row r="2178" spans="1:11" x14ac:dyDescent="0.25">
      <c r="A2178" s="6" t="s">
        <v>1059</v>
      </c>
      <c r="B2178" s="7" t="s">
        <v>1052</v>
      </c>
      <c r="C2178" s="6"/>
      <c r="D2178" s="7"/>
      <c r="E2178" s="7" t="s">
        <v>36</v>
      </c>
      <c r="F2178" s="16" t="s">
        <v>20</v>
      </c>
      <c r="G2178" s="17"/>
      <c r="H2178" s="17"/>
      <c r="I2178" s="18" t="s">
        <v>21</v>
      </c>
      <c r="J2178" s="19" t="s">
        <v>37</v>
      </c>
      <c r="K2178" s="19">
        <v>5629</v>
      </c>
    </row>
    <row r="2179" spans="1:11" x14ac:dyDescent="0.25">
      <c r="A2179" s="20" t="s">
        <v>23</v>
      </c>
      <c r="B2179" s="21">
        <v>3</v>
      </c>
      <c r="C2179" s="20" t="s">
        <v>1056</v>
      </c>
      <c r="D2179" s="21" t="s">
        <v>1057</v>
      </c>
      <c r="E2179" s="21" t="s">
        <v>197</v>
      </c>
      <c r="F2179" s="16">
        <v>6.9999999999999994E-5</v>
      </c>
      <c r="G2179" s="17"/>
      <c r="H2179" s="17">
        <f>+ROUND(F2179*G2179,2)</f>
        <v>0</v>
      </c>
      <c r="I2179" s="18" t="s">
        <v>27</v>
      </c>
      <c r="J2179" s="19" t="s">
        <v>37</v>
      </c>
      <c r="K2179" s="19">
        <v>10685</v>
      </c>
    </row>
    <row r="2180" spans="1:11" x14ac:dyDescent="0.25">
      <c r="A2180" s="20" t="s">
        <v>23</v>
      </c>
      <c r="B2180" s="21"/>
      <c r="C2180" s="20"/>
      <c r="D2180" s="21" t="s">
        <v>29</v>
      </c>
      <c r="E2180" s="21" t="s">
        <v>30</v>
      </c>
      <c r="F2180" s="16">
        <f>$H$8</f>
        <v>111.86</v>
      </c>
      <c r="G2180" s="17"/>
      <c r="H2180" s="17">
        <f>ROUND(F2180*G2180/100,2)</f>
        <v>0</v>
      </c>
      <c r="I2180" s="18"/>
      <c r="J2180" s="19"/>
      <c r="K2180" s="19"/>
    </row>
    <row r="2181" spans="1:11" x14ac:dyDescent="0.25">
      <c r="A2181" s="20" t="s">
        <v>23</v>
      </c>
      <c r="B2181" s="21"/>
      <c r="C2181" s="20"/>
      <c r="D2181" s="21" t="s">
        <v>31</v>
      </c>
      <c r="E2181" s="21" t="s">
        <v>32</v>
      </c>
      <c r="F2181" s="16"/>
      <c r="G2181" s="17"/>
      <c r="H2181" s="17">
        <f>SUMIF(Recodificada1!$H$2179,"&gt;0",Recodificada1!$H$2179)+$H$2180</f>
        <v>0</v>
      </c>
      <c r="I2181" s="18"/>
      <c r="J2181" s="19"/>
      <c r="K2181" s="19"/>
    </row>
    <row r="2182" spans="1:11" x14ac:dyDescent="0.25">
      <c r="A2182" s="20" t="s">
        <v>23</v>
      </c>
      <c r="B2182" s="21"/>
      <c r="C2182" s="20"/>
      <c r="D2182" s="21" t="s">
        <v>6</v>
      </c>
      <c r="E2182" s="21" t="s">
        <v>30</v>
      </c>
      <c r="F2182" s="16">
        <f>$F$8</f>
        <v>24.18</v>
      </c>
      <c r="G2182" s="17"/>
      <c r="H2182" s="17">
        <f>+ROUND(H2181*F2182/100,2)</f>
        <v>0</v>
      </c>
      <c r="I2182" s="18"/>
      <c r="J2182" s="19"/>
      <c r="K2182" s="19"/>
    </row>
    <row r="2183" spans="1:11" x14ac:dyDescent="0.25">
      <c r="A2183" s="20" t="s">
        <v>23</v>
      </c>
      <c r="B2183" s="21"/>
      <c r="C2183" s="20"/>
      <c r="D2183" s="21" t="s">
        <v>33</v>
      </c>
      <c r="E2183" s="21" t="s">
        <v>32</v>
      </c>
      <c r="F2183" s="16"/>
      <c r="G2183" s="17"/>
      <c r="H2183" s="17">
        <f>+H2181+H2182</f>
        <v>0</v>
      </c>
      <c r="I2183" s="18"/>
      <c r="J2183" s="19"/>
      <c r="K2183" s="19"/>
    </row>
    <row r="2184" spans="1:11" x14ac:dyDescent="0.25">
      <c r="A2184" s="6" t="s">
        <v>1060</v>
      </c>
      <c r="B2184" s="7" t="s">
        <v>1054</v>
      </c>
      <c r="C2184" s="6"/>
      <c r="D2184" s="7"/>
      <c r="E2184" s="7" t="s">
        <v>36</v>
      </c>
      <c r="F2184" s="16" t="s">
        <v>20</v>
      </c>
      <c r="G2184" s="17"/>
      <c r="H2184" s="17"/>
      <c r="I2184" s="18" t="s">
        <v>21</v>
      </c>
      <c r="J2184" s="19" t="s">
        <v>37</v>
      </c>
      <c r="K2184" s="19">
        <v>5630</v>
      </c>
    </row>
    <row r="2185" spans="1:11" x14ac:dyDescent="0.25">
      <c r="A2185" s="20" t="s">
        <v>23</v>
      </c>
      <c r="B2185" s="21">
        <v>2</v>
      </c>
      <c r="C2185" s="20" t="s">
        <v>202</v>
      </c>
      <c r="D2185" s="21" t="s">
        <v>203</v>
      </c>
      <c r="E2185" s="21" t="s">
        <v>204</v>
      </c>
      <c r="F2185" s="16">
        <v>10.77</v>
      </c>
      <c r="G2185" s="17"/>
      <c r="H2185" s="17">
        <f>+ROUND(F2185*G2185,2)</f>
        <v>0</v>
      </c>
      <c r="I2185" s="18" t="s">
        <v>78</v>
      </c>
      <c r="J2185" s="19" t="s">
        <v>37</v>
      </c>
      <c r="K2185" s="19">
        <v>4221</v>
      </c>
    </row>
    <row r="2186" spans="1:11" x14ac:dyDescent="0.25">
      <c r="A2186" s="20" t="s">
        <v>23</v>
      </c>
      <c r="B2186" s="21"/>
      <c r="C2186" s="20"/>
      <c r="D2186" s="21" t="s">
        <v>29</v>
      </c>
      <c r="E2186" s="21" t="s">
        <v>30</v>
      </c>
      <c r="F2186" s="16">
        <f>$H$8</f>
        <v>111.86</v>
      </c>
      <c r="G2186" s="17"/>
      <c r="H2186" s="17">
        <f>ROUND(F2186*G2186/100,2)</f>
        <v>0</v>
      </c>
      <c r="I2186" s="18"/>
      <c r="J2186" s="19"/>
      <c r="K2186" s="19"/>
    </row>
    <row r="2187" spans="1:11" x14ac:dyDescent="0.25">
      <c r="A2187" s="20" t="s">
        <v>23</v>
      </c>
      <c r="B2187" s="21"/>
      <c r="C2187" s="20"/>
      <c r="D2187" s="21" t="s">
        <v>31</v>
      </c>
      <c r="E2187" s="21" t="s">
        <v>32</v>
      </c>
      <c r="F2187" s="16"/>
      <c r="G2187" s="17"/>
      <c r="H2187" s="17">
        <f>SUMIF(Recodificada1!$H$2185,"&gt;0",Recodificada1!$H$2185)+$H$2186</f>
        <v>0</v>
      </c>
      <c r="I2187" s="18"/>
      <c r="J2187" s="19"/>
      <c r="K2187" s="19"/>
    </row>
    <row r="2188" spans="1:11" x14ac:dyDescent="0.25">
      <c r="A2188" s="20" t="s">
        <v>23</v>
      </c>
      <c r="B2188" s="21"/>
      <c r="C2188" s="20"/>
      <c r="D2188" s="21" t="s">
        <v>6</v>
      </c>
      <c r="E2188" s="21" t="s">
        <v>30</v>
      </c>
      <c r="F2188" s="16">
        <f>$F$8</f>
        <v>24.18</v>
      </c>
      <c r="G2188" s="17"/>
      <c r="H2188" s="17">
        <f>+ROUND(H2187*F2188/100,2)</f>
        <v>0</v>
      </c>
      <c r="I2188" s="18"/>
      <c r="J2188" s="19"/>
      <c r="K2188" s="19"/>
    </row>
    <row r="2189" spans="1:11" x14ac:dyDescent="0.25">
      <c r="A2189" s="20" t="s">
        <v>23</v>
      </c>
      <c r="B2189" s="21"/>
      <c r="C2189" s="20"/>
      <c r="D2189" s="21" t="s">
        <v>33</v>
      </c>
      <c r="E2189" s="21" t="s">
        <v>32</v>
      </c>
      <c r="F2189" s="16"/>
      <c r="G2189" s="17"/>
      <c r="H2189" s="17">
        <f>+H2187+H2188</f>
        <v>0</v>
      </c>
      <c r="I2189" s="18"/>
      <c r="J2189" s="19"/>
      <c r="K2189" s="19"/>
    </row>
    <row r="2190" spans="1:11" x14ac:dyDescent="0.25">
      <c r="A2190" s="6" t="s">
        <v>1061</v>
      </c>
      <c r="B2190" s="7" t="s">
        <v>1062</v>
      </c>
      <c r="C2190" s="6"/>
      <c r="D2190" s="7"/>
      <c r="E2190" s="7" t="s">
        <v>170</v>
      </c>
      <c r="F2190" s="16" t="s">
        <v>20</v>
      </c>
      <c r="G2190" s="17"/>
      <c r="H2190" s="17"/>
      <c r="I2190" s="18" t="s">
        <v>21</v>
      </c>
      <c r="J2190" s="19" t="s">
        <v>37</v>
      </c>
      <c r="K2190" s="19">
        <v>5632</v>
      </c>
    </row>
    <row r="2191" spans="1:11" x14ac:dyDescent="0.25">
      <c r="A2191" s="20" t="s">
        <v>23</v>
      </c>
      <c r="B2191" s="21" t="s">
        <v>55</v>
      </c>
      <c r="C2191" s="20" t="s">
        <v>1047</v>
      </c>
      <c r="D2191" s="21" t="s">
        <v>1048</v>
      </c>
      <c r="E2191" s="21" t="s">
        <v>36</v>
      </c>
      <c r="F2191" s="16">
        <v>1</v>
      </c>
      <c r="G2191" s="17"/>
      <c r="H2191" s="17">
        <f>+ROUND(F2191*G2191,2)</f>
        <v>0</v>
      </c>
      <c r="I2191" s="18" t="s">
        <v>58</v>
      </c>
      <c r="J2191" s="19" t="s">
        <v>37</v>
      </c>
      <c r="K2191" s="19">
        <v>5627</v>
      </c>
    </row>
    <row r="2192" spans="1:11" x14ac:dyDescent="0.25">
      <c r="A2192" s="20" t="s">
        <v>23</v>
      </c>
      <c r="B2192" s="21" t="s">
        <v>55</v>
      </c>
      <c r="C2192" s="20" t="s">
        <v>1049</v>
      </c>
      <c r="D2192" s="21" t="s">
        <v>1050</v>
      </c>
      <c r="E2192" s="21" t="s">
        <v>36</v>
      </c>
      <c r="F2192" s="16">
        <v>1</v>
      </c>
      <c r="G2192" s="17"/>
      <c r="H2192" s="17">
        <f>+ROUND(F2192*G2192,2)</f>
        <v>0</v>
      </c>
      <c r="I2192" s="18" t="s">
        <v>58</v>
      </c>
      <c r="J2192" s="19" t="s">
        <v>37</v>
      </c>
      <c r="K2192" s="19">
        <v>5628</v>
      </c>
    </row>
    <row r="2193" spans="1:11" x14ac:dyDescent="0.25">
      <c r="A2193" s="20" t="s">
        <v>23</v>
      </c>
      <c r="B2193" s="21" t="s">
        <v>55</v>
      </c>
      <c r="C2193" s="20" t="s">
        <v>361</v>
      </c>
      <c r="D2193" s="21" t="s">
        <v>362</v>
      </c>
      <c r="E2193" s="21" t="s">
        <v>36</v>
      </c>
      <c r="F2193" s="16">
        <v>1</v>
      </c>
      <c r="G2193" s="17"/>
      <c r="H2193" s="17">
        <f>+ROUND(F2193*G2193,2)</f>
        <v>0</v>
      </c>
      <c r="I2193" s="18" t="s">
        <v>58</v>
      </c>
      <c r="J2193" s="19" t="s">
        <v>37</v>
      </c>
      <c r="K2193" s="19">
        <v>88294</v>
      </c>
    </row>
    <row r="2194" spans="1:11" x14ac:dyDescent="0.25">
      <c r="A2194" s="20" t="s">
        <v>23</v>
      </c>
      <c r="B2194" s="21"/>
      <c r="C2194" s="20"/>
      <c r="D2194" s="21" t="s">
        <v>29</v>
      </c>
      <c r="E2194" s="21" t="s">
        <v>30</v>
      </c>
      <c r="F2194" s="16">
        <f>$H$8</f>
        <v>111.86</v>
      </c>
      <c r="G2194" s="17"/>
      <c r="H2194" s="17">
        <f>ROUND(F2194*G2194/100,2)</f>
        <v>0</v>
      </c>
      <c r="I2194" s="18"/>
      <c r="J2194" s="19"/>
      <c r="K2194" s="19"/>
    </row>
    <row r="2195" spans="1:11" x14ac:dyDescent="0.25">
      <c r="A2195" s="20" t="s">
        <v>23</v>
      </c>
      <c r="B2195" s="21"/>
      <c r="C2195" s="20"/>
      <c r="D2195" s="21" t="s">
        <v>31</v>
      </c>
      <c r="E2195" s="21" t="s">
        <v>32</v>
      </c>
      <c r="F2195" s="16"/>
      <c r="G2195" s="17"/>
      <c r="H2195" s="17">
        <f>SUMIF(Recodificada1!$H$2191:$H$2193,"&gt;0",Recodificada1!$H$2191:$H$2193)+$H$2194</f>
        <v>0</v>
      </c>
      <c r="I2195" s="18"/>
      <c r="J2195" s="19"/>
      <c r="K2195" s="19"/>
    </row>
    <row r="2196" spans="1:11" x14ac:dyDescent="0.25">
      <c r="A2196" s="20" t="s">
        <v>23</v>
      </c>
      <c r="B2196" s="21"/>
      <c r="C2196" s="20"/>
      <c r="D2196" s="21" t="s">
        <v>6</v>
      </c>
      <c r="E2196" s="21" t="s">
        <v>30</v>
      </c>
      <c r="F2196" s="16">
        <f>$F$8</f>
        <v>24.18</v>
      </c>
      <c r="G2196" s="17"/>
      <c r="H2196" s="17">
        <f>+ROUND(H2195*F2196/100,2)</f>
        <v>0</v>
      </c>
      <c r="I2196" s="18"/>
      <c r="J2196" s="19"/>
      <c r="K2196" s="19"/>
    </row>
    <row r="2197" spans="1:11" x14ac:dyDescent="0.25">
      <c r="A2197" s="20" t="s">
        <v>23</v>
      </c>
      <c r="B2197" s="21"/>
      <c r="C2197" s="20"/>
      <c r="D2197" s="21" t="s">
        <v>33</v>
      </c>
      <c r="E2197" s="21" t="s">
        <v>32</v>
      </c>
      <c r="F2197" s="16"/>
      <c r="G2197" s="17"/>
      <c r="H2197" s="17">
        <f>+H2195+H2196</f>
        <v>0</v>
      </c>
      <c r="I2197" s="18"/>
      <c r="J2197" s="19"/>
      <c r="K2197" s="19"/>
    </row>
    <row r="2198" spans="1:11" x14ac:dyDescent="0.25">
      <c r="A2198" s="6" t="s">
        <v>1063</v>
      </c>
      <c r="B2198" s="7" t="s">
        <v>1064</v>
      </c>
      <c r="C2198" s="6"/>
      <c r="D2198" s="7"/>
      <c r="E2198" s="7" t="s">
        <v>26</v>
      </c>
      <c r="F2198" s="16" t="s">
        <v>20</v>
      </c>
      <c r="G2198" s="17"/>
      <c r="H2198" s="17"/>
      <c r="I2198" s="18" t="s">
        <v>21</v>
      </c>
      <c r="J2198" s="19" t="s">
        <v>37</v>
      </c>
      <c r="K2198" s="19">
        <v>67826</v>
      </c>
    </row>
    <row r="2199" spans="1:11" x14ac:dyDescent="0.25">
      <c r="A2199" s="20" t="s">
        <v>23</v>
      </c>
      <c r="B2199" s="21" t="s">
        <v>55</v>
      </c>
      <c r="C2199" s="20" t="s">
        <v>1065</v>
      </c>
      <c r="D2199" s="21" t="s">
        <v>1066</v>
      </c>
      <c r="E2199" s="21" t="s">
        <v>36</v>
      </c>
      <c r="F2199" s="16">
        <v>1</v>
      </c>
      <c r="G2199" s="17"/>
      <c r="H2199" s="17">
        <f t="shared" ref="H2199:H2204" si="10">+ROUND(F2199*G2199,2)</f>
        <v>0</v>
      </c>
      <c r="I2199" s="18" t="s">
        <v>58</v>
      </c>
      <c r="J2199" s="19" t="s">
        <v>37</v>
      </c>
      <c r="K2199" s="19">
        <v>7058</v>
      </c>
    </row>
    <row r="2200" spans="1:11" x14ac:dyDescent="0.25">
      <c r="A2200" s="20" t="s">
        <v>23</v>
      </c>
      <c r="B2200" s="21" t="s">
        <v>55</v>
      </c>
      <c r="C2200" s="20" t="s">
        <v>1067</v>
      </c>
      <c r="D2200" s="21" t="s">
        <v>1068</v>
      </c>
      <c r="E2200" s="21" t="s">
        <v>36</v>
      </c>
      <c r="F2200" s="16">
        <v>1</v>
      </c>
      <c r="G2200" s="17"/>
      <c r="H2200" s="17">
        <f t="shared" si="10"/>
        <v>0</v>
      </c>
      <c r="I2200" s="18" t="s">
        <v>58</v>
      </c>
      <c r="J2200" s="19" t="s">
        <v>37</v>
      </c>
      <c r="K2200" s="19">
        <v>7059</v>
      </c>
    </row>
    <row r="2201" spans="1:11" x14ac:dyDescent="0.25">
      <c r="A2201" s="20" t="s">
        <v>23</v>
      </c>
      <c r="B2201" s="21" t="s">
        <v>55</v>
      </c>
      <c r="C2201" s="20" t="s">
        <v>1069</v>
      </c>
      <c r="D2201" s="21" t="s">
        <v>1070</v>
      </c>
      <c r="E2201" s="21" t="s">
        <v>36</v>
      </c>
      <c r="F2201" s="16">
        <v>1</v>
      </c>
      <c r="G2201" s="17"/>
      <c r="H2201" s="17">
        <f t="shared" si="10"/>
        <v>0</v>
      </c>
      <c r="I2201" s="18" t="s">
        <v>58</v>
      </c>
      <c r="J2201" s="19" t="s">
        <v>37</v>
      </c>
      <c r="K2201" s="19">
        <v>7060</v>
      </c>
    </row>
    <row r="2202" spans="1:11" x14ac:dyDescent="0.25">
      <c r="A2202" s="20" t="s">
        <v>23</v>
      </c>
      <c r="B2202" s="21" t="s">
        <v>55</v>
      </c>
      <c r="C2202" s="20" t="s">
        <v>1071</v>
      </c>
      <c r="D2202" s="21" t="s">
        <v>1072</v>
      </c>
      <c r="E2202" s="21" t="s">
        <v>36</v>
      </c>
      <c r="F2202" s="16">
        <v>1</v>
      </c>
      <c r="G2202" s="17"/>
      <c r="H2202" s="17">
        <f t="shared" si="10"/>
        <v>0</v>
      </c>
      <c r="I2202" s="18" t="s">
        <v>58</v>
      </c>
      <c r="J2202" s="19" t="s">
        <v>37</v>
      </c>
      <c r="K2202" s="19">
        <v>7061</v>
      </c>
    </row>
    <row r="2203" spans="1:11" x14ac:dyDescent="0.25">
      <c r="A2203" s="20" t="s">
        <v>23</v>
      </c>
      <c r="B2203" s="21" t="s">
        <v>55</v>
      </c>
      <c r="C2203" s="20" t="s">
        <v>387</v>
      </c>
      <c r="D2203" s="21" t="s">
        <v>388</v>
      </c>
      <c r="E2203" s="21" t="s">
        <v>36</v>
      </c>
      <c r="F2203" s="16">
        <v>1</v>
      </c>
      <c r="G2203" s="17"/>
      <c r="H2203" s="17">
        <f t="shared" si="10"/>
        <v>0</v>
      </c>
      <c r="I2203" s="18" t="s">
        <v>58</v>
      </c>
      <c r="J2203" s="19" t="s">
        <v>37</v>
      </c>
      <c r="K2203" s="19">
        <v>88281</v>
      </c>
    </row>
    <row r="2204" spans="1:11" x14ac:dyDescent="0.25">
      <c r="A2204" s="20" t="s">
        <v>23</v>
      </c>
      <c r="B2204" s="21" t="s">
        <v>55</v>
      </c>
      <c r="C2204" s="20" t="s">
        <v>1073</v>
      </c>
      <c r="D2204" s="21" t="s">
        <v>1074</v>
      </c>
      <c r="E2204" s="21" t="s">
        <v>36</v>
      </c>
      <c r="F2204" s="16">
        <v>1</v>
      </c>
      <c r="G2204" s="17"/>
      <c r="H2204" s="17">
        <f t="shared" si="10"/>
        <v>0</v>
      </c>
      <c r="I2204" s="18" t="s">
        <v>58</v>
      </c>
      <c r="J2204" s="19" t="s">
        <v>37</v>
      </c>
      <c r="K2204" s="19">
        <v>91402</v>
      </c>
    </row>
    <row r="2205" spans="1:11" x14ac:dyDescent="0.25">
      <c r="A2205" s="20" t="s">
        <v>23</v>
      </c>
      <c r="B2205" s="21"/>
      <c r="C2205" s="20"/>
      <c r="D2205" s="21" t="s">
        <v>29</v>
      </c>
      <c r="E2205" s="21" t="s">
        <v>30</v>
      </c>
      <c r="F2205" s="16">
        <f>$H$8</f>
        <v>111.86</v>
      </c>
      <c r="G2205" s="17"/>
      <c r="H2205" s="17">
        <f>ROUND(F2205*G2205/100,2)</f>
        <v>0</v>
      </c>
      <c r="I2205" s="18"/>
      <c r="J2205" s="19"/>
      <c r="K2205" s="19"/>
    </row>
    <row r="2206" spans="1:11" x14ac:dyDescent="0.25">
      <c r="A2206" s="20" t="s">
        <v>23</v>
      </c>
      <c r="B2206" s="21"/>
      <c r="C2206" s="20"/>
      <c r="D2206" s="21" t="s">
        <v>31</v>
      </c>
      <c r="E2206" s="21" t="s">
        <v>32</v>
      </c>
      <c r="F2206" s="16"/>
      <c r="G2206" s="17"/>
      <c r="H2206" s="17">
        <f>SUMIF(Recodificada1!$H$2199:$H$2204,"&gt;0",Recodificada1!$H$2199:$H$2204)+$H$2205</f>
        <v>0</v>
      </c>
      <c r="I2206" s="18"/>
      <c r="J2206" s="19"/>
      <c r="K2206" s="19"/>
    </row>
    <row r="2207" spans="1:11" x14ac:dyDescent="0.25">
      <c r="A2207" s="20" t="s">
        <v>23</v>
      </c>
      <c r="B2207" s="21"/>
      <c r="C2207" s="20"/>
      <c r="D2207" s="21" t="s">
        <v>6</v>
      </c>
      <c r="E2207" s="21" t="s">
        <v>30</v>
      </c>
      <c r="F2207" s="16">
        <f>$F$8</f>
        <v>24.18</v>
      </c>
      <c r="G2207" s="17"/>
      <c r="H2207" s="17">
        <f>+ROUND(H2206*F2207/100,2)</f>
        <v>0</v>
      </c>
      <c r="I2207" s="18"/>
      <c r="J2207" s="19"/>
      <c r="K2207" s="19"/>
    </row>
    <row r="2208" spans="1:11" x14ac:dyDescent="0.25">
      <c r="A2208" s="20" t="s">
        <v>23</v>
      </c>
      <c r="B2208" s="21"/>
      <c r="C2208" s="20"/>
      <c r="D2208" s="21" t="s">
        <v>33</v>
      </c>
      <c r="E2208" s="21" t="s">
        <v>32</v>
      </c>
      <c r="F2208" s="16"/>
      <c r="G2208" s="17"/>
      <c r="H2208" s="17">
        <f>+H2206+H2207</f>
        <v>0</v>
      </c>
      <c r="I2208" s="18"/>
      <c r="J2208" s="19"/>
      <c r="K2208" s="19"/>
    </row>
    <row r="2209" spans="1:11" x14ac:dyDescent="0.25">
      <c r="A2209" s="6" t="s">
        <v>1075</v>
      </c>
      <c r="B2209" s="7" t="s">
        <v>1066</v>
      </c>
      <c r="C2209" s="6"/>
      <c r="D2209" s="7"/>
      <c r="E2209" s="7" t="s">
        <v>36</v>
      </c>
      <c r="F2209" s="16" t="s">
        <v>20</v>
      </c>
      <c r="G2209" s="17"/>
      <c r="H2209" s="17"/>
      <c r="I2209" s="18" t="s">
        <v>21</v>
      </c>
      <c r="J2209" s="19" t="s">
        <v>37</v>
      </c>
      <c r="K2209" s="19">
        <v>7058</v>
      </c>
    </row>
    <row r="2210" spans="1:11" x14ac:dyDescent="0.25">
      <c r="A2210" s="20" t="s">
        <v>23</v>
      </c>
      <c r="B2210" s="21">
        <v>3</v>
      </c>
      <c r="C2210" s="20" t="s">
        <v>1076</v>
      </c>
      <c r="D2210" s="21" t="s">
        <v>1077</v>
      </c>
      <c r="E2210" s="21" t="s">
        <v>197</v>
      </c>
      <c r="F2210" s="16">
        <v>6.0300000000000002E-5</v>
      </c>
      <c r="G2210" s="17"/>
      <c r="H2210" s="17">
        <f>+ROUND(F2210*G2210,2)</f>
        <v>0</v>
      </c>
      <c r="I2210" s="18" t="s">
        <v>27</v>
      </c>
      <c r="J2210" s="19" t="s">
        <v>37</v>
      </c>
      <c r="K2210" s="19">
        <v>37733</v>
      </c>
    </row>
    <row r="2211" spans="1:11" x14ac:dyDescent="0.25">
      <c r="A2211" s="20" t="s">
        <v>23</v>
      </c>
      <c r="B2211" s="21">
        <v>3</v>
      </c>
      <c r="C2211" s="20" t="s">
        <v>437</v>
      </c>
      <c r="D2211" s="21" t="s">
        <v>438</v>
      </c>
      <c r="E2211" s="21" t="s">
        <v>197</v>
      </c>
      <c r="F2211" s="16">
        <v>3.4199999999999998E-5</v>
      </c>
      <c r="G2211" s="17"/>
      <c r="H2211" s="17">
        <f>+ROUND(F2211*G2211,2)</f>
        <v>0</v>
      </c>
      <c r="I2211" s="18" t="s">
        <v>27</v>
      </c>
      <c r="J2211" s="19" t="s">
        <v>37</v>
      </c>
      <c r="K2211" s="19">
        <v>37752</v>
      </c>
    </row>
    <row r="2212" spans="1:11" x14ac:dyDescent="0.25">
      <c r="A2212" s="20" t="s">
        <v>23</v>
      </c>
      <c r="B2212" s="21"/>
      <c r="C2212" s="20"/>
      <c r="D2212" s="21" t="s">
        <v>29</v>
      </c>
      <c r="E2212" s="21" t="s">
        <v>30</v>
      </c>
      <c r="F2212" s="16">
        <f>$H$8</f>
        <v>111.86</v>
      </c>
      <c r="G2212" s="17"/>
      <c r="H2212" s="17">
        <f>ROUND(F2212*G2212/100,2)</f>
        <v>0</v>
      </c>
      <c r="I2212" s="18"/>
      <c r="J2212" s="19"/>
      <c r="K2212" s="19"/>
    </row>
    <row r="2213" spans="1:11" x14ac:dyDescent="0.25">
      <c r="A2213" s="20" t="s">
        <v>23</v>
      </c>
      <c r="B2213" s="21"/>
      <c r="C2213" s="20"/>
      <c r="D2213" s="21" t="s">
        <v>31</v>
      </c>
      <c r="E2213" s="21" t="s">
        <v>32</v>
      </c>
      <c r="F2213" s="16"/>
      <c r="G2213" s="17"/>
      <c r="H2213" s="17">
        <f>SUMIF(Recodificada1!$H$2210:$H$2211,"&gt;0",Recodificada1!$H$2210:$H$2211)+$H$2212</f>
        <v>0</v>
      </c>
      <c r="I2213" s="18"/>
      <c r="J2213" s="19"/>
      <c r="K2213" s="19"/>
    </row>
    <row r="2214" spans="1:11" x14ac:dyDescent="0.25">
      <c r="A2214" s="20" t="s">
        <v>23</v>
      </c>
      <c r="B2214" s="21"/>
      <c r="C2214" s="20"/>
      <c r="D2214" s="21" t="s">
        <v>6</v>
      </c>
      <c r="E2214" s="21" t="s">
        <v>30</v>
      </c>
      <c r="F2214" s="16">
        <f>$F$8</f>
        <v>24.18</v>
      </c>
      <c r="G2214" s="17"/>
      <c r="H2214" s="17">
        <f>+ROUND(H2213*F2214/100,2)</f>
        <v>0</v>
      </c>
      <c r="I2214" s="18"/>
      <c r="J2214" s="19"/>
      <c r="K2214" s="19"/>
    </row>
    <row r="2215" spans="1:11" x14ac:dyDescent="0.25">
      <c r="A2215" s="20" t="s">
        <v>23</v>
      </c>
      <c r="B2215" s="21"/>
      <c r="C2215" s="20"/>
      <c r="D2215" s="21" t="s">
        <v>33</v>
      </c>
      <c r="E2215" s="21" t="s">
        <v>32</v>
      </c>
      <c r="F2215" s="16"/>
      <c r="G2215" s="17"/>
      <c r="H2215" s="17">
        <f>+H2213+H2214</f>
        <v>0</v>
      </c>
      <c r="I2215" s="18"/>
      <c r="J2215" s="19"/>
      <c r="K2215" s="19"/>
    </row>
    <row r="2216" spans="1:11" x14ac:dyDescent="0.25">
      <c r="A2216" s="6" t="s">
        <v>1078</v>
      </c>
      <c r="B2216" s="7" t="s">
        <v>1068</v>
      </c>
      <c r="C2216" s="6"/>
      <c r="D2216" s="7"/>
      <c r="E2216" s="7" t="s">
        <v>36</v>
      </c>
      <c r="F2216" s="16" t="s">
        <v>20</v>
      </c>
      <c r="G2216" s="17"/>
      <c r="H2216" s="17"/>
      <c r="I2216" s="18" t="s">
        <v>21</v>
      </c>
      <c r="J2216" s="19" t="s">
        <v>37</v>
      </c>
      <c r="K2216" s="19">
        <v>7059</v>
      </c>
    </row>
    <row r="2217" spans="1:11" x14ac:dyDescent="0.25">
      <c r="A2217" s="20" t="s">
        <v>23</v>
      </c>
      <c r="B2217" s="21">
        <v>3</v>
      </c>
      <c r="C2217" s="20" t="s">
        <v>1076</v>
      </c>
      <c r="D2217" s="21" t="s">
        <v>1077</v>
      </c>
      <c r="E2217" s="21" t="s">
        <v>197</v>
      </c>
      <c r="F2217" s="16">
        <v>7.4000000000000003E-6</v>
      </c>
      <c r="G2217" s="17"/>
      <c r="H2217" s="17">
        <f>+ROUND(F2217*G2217,2)</f>
        <v>0</v>
      </c>
      <c r="I2217" s="18" t="s">
        <v>27</v>
      </c>
      <c r="J2217" s="19" t="s">
        <v>37</v>
      </c>
      <c r="K2217" s="19">
        <v>37733</v>
      </c>
    </row>
    <row r="2218" spans="1:11" x14ac:dyDescent="0.25">
      <c r="A2218" s="20" t="s">
        <v>23</v>
      </c>
      <c r="B2218" s="21">
        <v>3</v>
      </c>
      <c r="C2218" s="20" t="s">
        <v>437</v>
      </c>
      <c r="D2218" s="21" t="s">
        <v>438</v>
      </c>
      <c r="E2218" s="21" t="s">
        <v>197</v>
      </c>
      <c r="F2218" s="16">
        <v>7.1999999999999997E-6</v>
      </c>
      <c r="G2218" s="17"/>
      <c r="H2218" s="17">
        <f>+ROUND(F2218*G2218,2)</f>
        <v>0</v>
      </c>
      <c r="I2218" s="18" t="s">
        <v>27</v>
      </c>
      <c r="J2218" s="19" t="s">
        <v>37</v>
      </c>
      <c r="K2218" s="19">
        <v>37752</v>
      </c>
    </row>
    <row r="2219" spans="1:11" x14ac:dyDescent="0.25">
      <c r="A2219" s="20" t="s">
        <v>23</v>
      </c>
      <c r="B2219" s="21"/>
      <c r="C2219" s="20"/>
      <c r="D2219" s="21" t="s">
        <v>29</v>
      </c>
      <c r="E2219" s="21" t="s">
        <v>30</v>
      </c>
      <c r="F2219" s="16">
        <f>$H$8</f>
        <v>111.86</v>
      </c>
      <c r="G2219" s="17"/>
      <c r="H2219" s="17">
        <f>ROUND(F2219*G2219/100,2)</f>
        <v>0</v>
      </c>
      <c r="I2219" s="18"/>
      <c r="J2219" s="19"/>
      <c r="K2219" s="19"/>
    </row>
    <row r="2220" spans="1:11" x14ac:dyDescent="0.25">
      <c r="A2220" s="20" t="s">
        <v>23</v>
      </c>
      <c r="B2220" s="21"/>
      <c r="C2220" s="20"/>
      <c r="D2220" s="21" t="s">
        <v>31</v>
      </c>
      <c r="E2220" s="21" t="s">
        <v>32</v>
      </c>
      <c r="F2220" s="16"/>
      <c r="G2220" s="17"/>
      <c r="H2220" s="17">
        <f>SUMIF(Recodificada1!$H$2217:$H$2218,"&gt;0",Recodificada1!$H$2217:$H$2218)+$H$2219</f>
        <v>0</v>
      </c>
      <c r="I2220" s="18"/>
      <c r="J2220" s="19"/>
      <c r="K2220" s="19"/>
    </row>
    <row r="2221" spans="1:11" x14ac:dyDescent="0.25">
      <c r="A2221" s="20" t="s">
        <v>23</v>
      </c>
      <c r="B2221" s="21"/>
      <c r="C2221" s="20"/>
      <c r="D2221" s="21" t="s">
        <v>6</v>
      </c>
      <c r="E2221" s="21" t="s">
        <v>30</v>
      </c>
      <c r="F2221" s="16">
        <f>$F$8</f>
        <v>24.18</v>
      </c>
      <c r="G2221" s="17"/>
      <c r="H2221" s="17">
        <f>+ROUND(H2220*F2221/100,2)</f>
        <v>0</v>
      </c>
      <c r="I2221" s="18"/>
      <c r="J2221" s="19"/>
      <c r="K2221" s="19"/>
    </row>
    <row r="2222" spans="1:11" x14ac:dyDescent="0.25">
      <c r="A2222" s="20" t="s">
        <v>23</v>
      </c>
      <c r="B2222" s="21"/>
      <c r="C2222" s="20"/>
      <c r="D2222" s="21" t="s">
        <v>33</v>
      </c>
      <c r="E2222" s="21" t="s">
        <v>32</v>
      </c>
      <c r="F2222" s="16"/>
      <c r="G2222" s="17"/>
      <c r="H2222" s="17">
        <f>+H2220+H2221</f>
        <v>0</v>
      </c>
      <c r="I2222" s="18"/>
      <c r="J2222" s="19"/>
      <c r="K2222" s="19"/>
    </row>
    <row r="2223" spans="1:11" x14ac:dyDescent="0.25">
      <c r="A2223" s="6" t="s">
        <v>1079</v>
      </c>
      <c r="B2223" s="7" t="s">
        <v>1070</v>
      </c>
      <c r="C2223" s="6"/>
      <c r="D2223" s="7"/>
      <c r="E2223" s="7" t="s">
        <v>36</v>
      </c>
      <c r="F2223" s="16" t="s">
        <v>20</v>
      </c>
      <c r="G2223" s="17"/>
      <c r="H2223" s="17"/>
      <c r="I2223" s="18" t="s">
        <v>21</v>
      </c>
      <c r="J2223" s="19" t="s">
        <v>37</v>
      </c>
      <c r="K2223" s="19">
        <v>7060</v>
      </c>
    </row>
    <row r="2224" spans="1:11" x14ac:dyDescent="0.25">
      <c r="A2224" s="20" t="s">
        <v>23</v>
      </c>
      <c r="B2224" s="21">
        <v>3</v>
      </c>
      <c r="C2224" s="20" t="s">
        <v>1076</v>
      </c>
      <c r="D2224" s="21" t="s">
        <v>1077</v>
      </c>
      <c r="E2224" s="21" t="s">
        <v>197</v>
      </c>
      <c r="F2224" s="16">
        <v>8.4900000000000004E-5</v>
      </c>
      <c r="G2224" s="17"/>
      <c r="H2224" s="17">
        <f>+ROUND(F2224*G2224,2)</f>
        <v>0</v>
      </c>
      <c r="I2224" s="18" t="s">
        <v>27</v>
      </c>
      <c r="J2224" s="19" t="s">
        <v>37</v>
      </c>
      <c r="K2224" s="19">
        <v>37733</v>
      </c>
    </row>
    <row r="2225" spans="1:11" x14ac:dyDescent="0.25">
      <c r="A2225" s="20" t="s">
        <v>23</v>
      </c>
      <c r="B2225" s="21">
        <v>3</v>
      </c>
      <c r="C2225" s="20" t="s">
        <v>437</v>
      </c>
      <c r="D2225" s="21" t="s">
        <v>438</v>
      </c>
      <c r="E2225" s="21" t="s">
        <v>197</v>
      </c>
      <c r="F2225" s="16">
        <v>6.4200000000000002E-5</v>
      </c>
      <c r="G2225" s="17"/>
      <c r="H2225" s="17">
        <f>+ROUND(F2225*G2225,2)</f>
        <v>0</v>
      </c>
      <c r="I2225" s="18" t="s">
        <v>27</v>
      </c>
      <c r="J2225" s="19" t="s">
        <v>37</v>
      </c>
      <c r="K2225" s="19">
        <v>37752</v>
      </c>
    </row>
    <row r="2226" spans="1:11" x14ac:dyDescent="0.25">
      <c r="A2226" s="20" t="s">
        <v>23</v>
      </c>
      <c r="B2226" s="21"/>
      <c r="C2226" s="20"/>
      <c r="D2226" s="21" t="s">
        <v>29</v>
      </c>
      <c r="E2226" s="21" t="s">
        <v>30</v>
      </c>
      <c r="F2226" s="16">
        <f>$H$8</f>
        <v>111.86</v>
      </c>
      <c r="G2226" s="17"/>
      <c r="H2226" s="17">
        <f>ROUND(F2226*G2226/100,2)</f>
        <v>0</v>
      </c>
      <c r="I2226" s="18"/>
      <c r="J2226" s="19"/>
      <c r="K2226" s="19"/>
    </row>
    <row r="2227" spans="1:11" x14ac:dyDescent="0.25">
      <c r="A2227" s="20" t="s">
        <v>23</v>
      </c>
      <c r="B2227" s="21"/>
      <c r="C2227" s="20"/>
      <c r="D2227" s="21" t="s">
        <v>31</v>
      </c>
      <c r="E2227" s="21" t="s">
        <v>32</v>
      </c>
      <c r="F2227" s="16"/>
      <c r="G2227" s="17"/>
      <c r="H2227" s="17">
        <f>SUMIF(Recodificada1!$H$2224:$H$2225,"&gt;0",Recodificada1!$H$2224:$H$2225)+$H$2226</f>
        <v>0</v>
      </c>
      <c r="I2227" s="18"/>
      <c r="J2227" s="19"/>
      <c r="K2227" s="19"/>
    </row>
    <row r="2228" spans="1:11" x14ac:dyDescent="0.25">
      <c r="A2228" s="20" t="s">
        <v>23</v>
      </c>
      <c r="B2228" s="21"/>
      <c r="C2228" s="20"/>
      <c r="D2228" s="21" t="s">
        <v>6</v>
      </c>
      <c r="E2228" s="21" t="s">
        <v>30</v>
      </c>
      <c r="F2228" s="16">
        <f>$F$8</f>
        <v>24.18</v>
      </c>
      <c r="G2228" s="17"/>
      <c r="H2228" s="17">
        <f>+ROUND(H2227*F2228/100,2)</f>
        <v>0</v>
      </c>
      <c r="I2228" s="18"/>
      <c r="J2228" s="19"/>
      <c r="K2228" s="19"/>
    </row>
    <row r="2229" spans="1:11" x14ac:dyDescent="0.25">
      <c r="A2229" s="20" t="s">
        <v>23</v>
      </c>
      <c r="B2229" s="21"/>
      <c r="C2229" s="20"/>
      <c r="D2229" s="21" t="s">
        <v>33</v>
      </c>
      <c r="E2229" s="21" t="s">
        <v>32</v>
      </c>
      <c r="F2229" s="16"/>
      <c r="G2229" s="17"/>
      <c r="H2229" s="17">
        <f>+H2227+H2228</f>
        <v>0</v>
      </c>
      <c r="I2229" s="18"/>
      <c r="J2229" s="19"/>
      <c r="K2229" s="19"/>
    </row>
    <row r="2230" spans="1:11" x14ac:dyDescent="0.25">
      <c r="A2230" s="6" t="s">
        <v>1080</v>
      </c>
      <c r="B2230" s="7" t="s">
        <v>1072</v>
      </c>
      <c r="C2230" s="6"/>
      <c r="D2230" s="7"/>
      <c r="E2230" s="7" t="s">
        <v>36</v>
      </c>
      <c r="F2230" s="16" t="s">
        <v>20</v>
      </c>
      <c r="G2230" s="17"/>
      <c r="H2230" s="17"/>
      <c r="I2230" s="18" t="s">
        <v>21</v>
      </c>
      <c r="J2230" s="19" t="s">
        <v>37</v>
      </c>
      <c r="K2230" s="19">
        <v>7061</v>
      </c>
    </row>
    <row r="2231" spans="1:11" x14ac:dyDescent="0.25">
      <c r="A2231" s="20" t="s">
        <v>23</v>
      </c>
      <c r="B2231" s="21">
        <v>2</v>
      </c>
      <c r="C2231" s="20" t="s">
        <v>202</v>
      </c>
      <c r="D2231" s="21" t="s">
        <v>203</v>
      </c>
      <c r="E2231" s="21" t="s">
        <v>204</v>
      </c>
      <c r="F2231" s="16">
        <v>13.62</v>
      </c>
      <c r="G2231" s="17"/>
      <c r="H2231" s="17">
        <f>+ROUND(F2231*G2231,2)</f>
        <v>0</v>
      </c>
      <c r="I2231" s="18" t="s">
        <v>78</v>
      </c>
      <c r="J2231" s="19" t="s">
        <v>37</v>
      </c>
      <c r="K2231" s="19">
        <v>4221</v>
      </c>
    </row>
    <row r="2232" spans="1:11" x14ac:dyDescent="0.25">
      <c r="A2232" s="20" t="s">
        <v>23</v>
      </c>
      <c r="B2232" s="21"/>
      <c r="C2232" s="20"/>
      <c r="D2232" s="21" t="s">
        <v>29</v>
      </c>
      <c r="E2232" s="21" t="s">
        <v>30</v>
      </c>
      <c r="F2232" s="16">
        <f>$H$8</f>
        <v>111.86</v>
      </c>
      <c r="G2232" s="17"/>
      <c r="H2232" s="17">
        <f>ROUND(F2232*G2232/100,2)</f>
        <v>0</v>
      </c>
      <c r="I2232" s="18"/>
      <c r="J2232" s="19"/>
      <c r="K2232" s="19"/>
    </row>
    <row r="2233" spans="1:11" x14ac:dyDescent="0.25">
      <c r="A2233" s="20" t="s">
        <v>23</v>
      </c>
      <c r="B2233" s="21"/>
      <c r="C2233" s="20"/>
      <c r="D2233" s="21" t="s">
        <v>31</v>
      </c>
      <c r="E2233" s="21" t="s">
        <v>32</v>
      </c>
      <c r="F2233" s="16"/>
      <c r="G2233" s="17"/>
      <c r="H2233" s="17">
        <f>SUMIF(Recodificada1!$H$2231,"&gt;0",Recodificada1!$H$2231)+$H$2232</f>
        <v>0</v>
      </c>
      <c r="I2233" s="18"/>
      <c r="J2233" s="19"/>
      <c r="K2233" s="19"/>
    </row>
    <row r="2234" spans="1:11" x14ac:dyDescent="0.25">
      <c r="A2234" s="20" t="s">
        <v>23</v>
      </c>
      <c r="B2234" s="21"/>
      <c r="C2234" s="20"/>
      <c r="D2234" s="21" t="s">
        <v>6</v>
      </c>
      <c r="E2234" s="21" t="s">
        <v>30</v>
      </c>
      <c r="F2234" s="16">
        <f>$F$8</f>
        <v>24.18</v>
      </c>
      <c r="G2234" s="17"/>
      <c r="H2234" s="17">
        <f>+ROUND(H2233*F2234/100,2)</f>
        <v>0</v>
      </c>
      <c r="I2234" s="18"/>
      <c r="J2234" s="19"/>
      <c r="K2234" s="19"/>
    </row>
    <row r="2235" spans="1:11" x14ac:dyDescent="0.25">
      <c r="A2235" s="20" t="s">
        <v>23</v>
      </c>
      <c r="B2235" s="21"/>
      <c r="C2235" s="20"/>
      <c r="D2235" s="21" t="s">
        <v>33</v>
      </c>
      <c r="E2235" s="21" t="s">
        <v>32</v>
      </c>
      <c r="F2235" s="16"/>
      <c r="G2235" s="17"/>
      <c r="H2235" s="17">
        <f>+H2233+H2234</f>
        <v>0</v>
      </c>
      <c r="I2235" s="18"/>
      <c r="J2235" s="19"/>
      <c r="K2235" s="19"/>
    </row>
    <row r="2236" spans="1:11" x14ac:dyDescent="0.25">
      <c r="A2236" s="6" t="s">
        <v>1081</v>
      </c>
      <c r="B2236" s="7" t="s">
        <v>1074</v>
      </c>
      <c r="C2236" s="6"/>
      <c r="D2236" s="7"/>
      <c r="E2236" s="7" t="s">
        <v>36</v>
      </c>
      <c r="F2236" s="16" t="s">
        <v>20</v>
      </c>
      <c r="G2236" s="17"/>
      <c r="H2236" s="17"/>
      <c r="I2236" s="18" t="s">
        <v>21</v>
      </c>
      <c r="J2236" s="19" t="s">
        <v>37</v>
      </c>
      <c r="K2236" s="19">
        <v>91402</v>
      </c>
    </row>
    <row r="2237" spans="1:11" x14ac:dyDescent="0.25">
      <c r="A2237" s="20" t="s">
        <v>23</v>
      </c>
      <c r="B2237" s="21">
        <v>3</v>
      </c>
      <c r="C2237" s="20" t="s">
        <v>1076</v>
      </c>
      <c r="D2237" s="21" t="s">
        <v>1077</v>
      </c>
      <c r="E2237" s="21" t="s">
        <v>197</v>
      </c>
      <c r="F2237" s="16">
        <v>5.9000000000000003E-6</v>
      </c>
      <c r="G2237" s="17"/>
      <c r="H2237" s="17">
        <f>+ROUND(F2237*G2237,2)</f>
        <v>0</v>
      </c>
      <c r="I2237" s="18" t="s">
        <v>27</v>
      </c>
      <c r="J2237" s="19" t="s">
        <v>37</v>
      </c>
      <c r="K2237" s="19">
        <v>37733</v>
      </c>
    </row>
    <row r="2238" spans="1:11" x14ac:dyDescent="0.25">
      <c r="A2238" s="20" t="s">
        <v>23</v>
      </c>
      <c r="B2238" s="21">
        <v>3</v>
      </c>
      <c r="C2238" s="20" t="s">
        <v>437</v>
      </c>
      <c r="D2238" s="21" t="s">
        <v>438</v>
      </c>
      <c r="E2238" s="21" t="s">
        <v>197</v>
      </c>
      <c r="F2238" s="16">
        <v>5.6999999999999996E-6</v>
      </c>
      <c r="G2238" s="17"/>
      <c r="H2238" s="17">
        <f>+ROUND(F2238*G2238,2)</f>
        <v>0</v>
      </c>
      <c r="I2238" s="18" t="s">
        <v>27</v>
      </c>
      <c r="J2238" s="19" t="s">
        <v>37</v>
      </c>
      <c r="K2238" s="19">
        <v>37752</v>
      </c>
    </row>
    <row r="2239" spans="1:11" x14ac:dyDescent="0.25">
      <c r="A2239" s="20" t="s">
        <v>23</v>
      </c>
      <c r="B2239" s="21"/>
      <c r="C2239" s="20"/>
      <c r="D2239" s="21" t="s">
        <v>29</v>
      </c>
      <c r="E2239" s="21" t="s">
        <v>30</v>
      </c>
      <c r="F2239" s="16">
        <f>$H$8</f>
        <v>111.86</v>
      </c>
      <c r="G2239" s="17"/>
      <c r="H2239" s="17">
        <f>ROUND(F2239*G2239/100,2)</f>
        <v>0</v>
      </c>
      <c r="I2239" s="18"/>
      <c r="J2239" s="19"/>
      <c r="K2239" s="19"/>
    </row>
    <row r="2240" spans="1:11" x14ac:dyDescent="0.25">
      <c r="A2240" s="20" t="s">
        <v>23</v>
      </c>
      <c r="B2240" s="21"/>
      <c r="C2240" s="20"/>
      <c r="D2240" s="21" t="s">
        <v>31</v>
      </c>
      <c r="E2240" s="21" t="s">
        <v>32</v>
      </c>
      <c r="F2240" s="16"/>
      <c r="G2240" s="17"/>
      <c r="H2240" s="17">
        <f>SUMIF(Recodificada1!$H$2237:$H$2238,"&gt;0",Recodificada1!$H$2237:$H$2238)+$H$2239</f>
        <v>0</v>
      </c>
      <c r="I2240" s="18"/>
      <c r="J2240" s="19"/>
      <c r="K2240" s="19"/>
    </row>
    <row r="2241" spans="1:11" x14ac:dyDescent="0.25">
      <c r="A2241" s="20" t="s">
        <v>23</v>
      </c>
      <c r="B2241" s="21"/>
      <c r="C2241" s="20"/>
      <c r="D2241" s="21" t="s">
        <v>6</v>
      </c>
      <c r="E2241" s="21" t="s">
        <v>30</v>
      </c>
      <c r="F2241" s="16">
        <f>$F$8</f>
        <v>24.18</v>
      </c>
      <c r="G2241" s="17"/>
      <c r="H2241" s="17">
        <f>+ROUND(H2240*F2241/100,2)</f>
        <v>0</v>
      </c>
      <c r="I2241" s="18"/>
      <c r="J2241" s="19"/>
      <c r="K2241" s="19"/>
    </row>
    <row r="2242" spans="1:11" x14ac:dyDescent="0.25">
      <c r="A2242" s="20" t="s">
        <v>23</v>
      </c>
      <c r="B2242" s="21"/>
      <c r="C2242" s="20"/>
      <c r="D2242" s="21" t="s">
        <v>33</v>
      </c>
      <c r="E2242" s="21" t="s">
        <v>32</v>
      </c>
      <c r="F2242" s="16"/>
      <c r="G2242" s="17"/>
      <c r="H2242" s="17">
        <f>+H2240+H2241</f>
        <v>0</v>
      </c>
      <c r="I2242" s="18"/>
      <c r="J2242" s="19"/>
      <c r="K2242" s="19"/>
    </row>
    <row r="2243" spans="1:11" x14ac:dyDescent="0.25">
      <c r="A2243" s="6" t="s">
        <v>1082</v>
      </c>
      <c r="B2243" s="7" t="s">
        <v>1083</v>
      </c>
      <c r="C2243" s="6"/>
      <c r="D2243" s="7"/>
      <c r="E2243" s="7" t="s">
        <v>170</v>
      </c>
      <c r="F2243" s="16" t="s">
        <v>20</v>
      </c>
      <c r="G2243" s="17"/>
      <c r="H2243" s="17"/>
      <c r="I2243" s="18" t="s">
        <v>21</v>
      </c>
      <c r="J2243" s="19" t="s">
        <v>37</v>
      </c>
      <c r="K2243" s="19">
        <v>67827</v>
      </c>
    </row>
    <row r="2244" spans="1:11" x14ac:dyDescent="0.25">
      <c r="A2244" s="20" t="s">
        <v>23</v>
      </c>
      <c r="B2244" s="21" t="s">
        <v>55</v>
      </c>
      <c r="C2244" s="20" t="s">
        <v>1065</v>
      </c>
      <c r="D2244" s="21" t="s">
        <v>1066</v>
      </c>
      <c r="E2244" s="21" t="s">
        <v>36</v>
      </c>
      <c r="F2244" s="16">
        <v>1</v>
      </c>
      <c r="G2244" s="17"/>
      <c r="H2244" s="17">
        <f>+ROUND(F2244*G2244,2)</f>
        <v>0</v>
      </c>
      <c r="I2244" s="18" t="s">
        <v>58</v>
      </c>
      <c r="J2244" s="19" t="s">
        <v>37</v>
      </c>
      <c r="K2244" s="19">
        <v>7058</v>
      </c>
    </row>
    <row r="2245" spans="1:11" x14ac:dyDescent="0.25">
      <c r="A2245" s="20" t="s">
        <v>23</v>
      </c>
      <c r="B2245" s="21" t="s">
        <v>55</v>
      </c>
      <c r="C2245" s="20" t="s">
        <v>1067</v>
      </c>
      <c r="D2245" s="21" t="s">
        <v>1068</v>
      </c>
      <c r="E2245" s="21" t="s">
        <v>36</v>
      </c>
      <c r="F2245" s="16">
        <v>1</v>
      </c>
      <c r="G2245" s="17"/>
      <c r="H2245" s="17">
        <f>+ROUND(F2245*G2245,2)</f>
        <v>0</v>
      </c>
      <c r="I2245" s="18" t="s">
        <v>58</v>
      </c>
      <c r="J2245" s="19" t="s">
        <v>37</v>
      </c>
      <c r="K2245" s="19">
        <v>7059</v>
      </c>
    </row>
    <row r="2246" spans="1:11" x14ac:dyDescent="0.25">
      <c r="A2246" s="20" t="s">
        <v>23</v>
      </c>
      <c r="B2246" s="21" t="s">
        <v>55</v>
      </c>
      <c r="C2246" s="20" t="s">
        <v>387</v>
      </c>
      <c r="D2246" s="21" t="s">
        <v>388</v>
      </c>
      <c r="E2246" s="21" t="s">
        <v>36</v>
      </c>
      <c r="F2246" s="16">
        <v>1</v>
      </c>
      <c r="G2246" s="17"/>
      <c r="H2246" s="17">
        <f>+ROUND(F2246*G2246,2)</f>
        <v>0</v>
      </c>
      <c r="I2246" s="18" t="s">
        <v>58</v>
      </c>
      <c r="J2246" s="19" t="s">
        <v>37</v>
      </c>
      <c r="K2246" s="19">
        <v>88281</v>
      </c>
    </row>
    <row r="2247" spans="1:11" x14ac:dyDescent="0.25">
      <c r="A2247" s="20" t="s">
        <v>23</v>
      </c>
      <c r="B2247" s="21" t="s">
        <v>55</v>
      </c>
      <c r="C2247" s="20" t="s">
        <v>1073</v>
      </c>
      <c r="D2247" s="21" t="s">
        <v>1074</v>
      </c>
      <c r="E2247" s="21" t="s">
        <v>36</v>
      </c>
      <c r="F2247" s="16">
        <v>1</v>
      </c>
      <c r="G2247" s="17"/>
      <c r="H2247" s="17">
        <f>+ROUND(F2247*G2247,2)</f>
        <v>0</v>
      </c>
      <c r="I2247" s="18" t="s">
        <v>58</v>
      </c>
      <c r="J2247" s="19" t="s">
        <v>37</v>
      </c>
      <c r="K2247" s="19">
        <v>91402</v>
      </c>
    </row>
    <row r="2248" spans="1:11" x14ac:dyDescent="0.25">
      <c r="A2248" s="20" t="s">
        <v>23</v>
      </c>
      <c r="B2248" s="21"/>
      <c r="C2248" s="20"/>
      <c r="D2248" s="21" t="s">
        <v>29</v>
      </c>
      <c r="E2248" s="21" t="s">
        <v>30</v>
      </c>
      <c r="F2248" s="16">
        <f>$H$8</f>
        <v>111.86</v>
      </c>
      <c r="G2248" s="17"/>
      <c r="H2248" s="17">
        <f>ROUND(F2248*G2248/100,2)</f>
        <v>0</v>
      </c>
      <c r="I2248" s="18"/>
      <c r="J2248" s="19"/>
      <c r="K2248" s="19"/>
    </row>
    <row r="2249" spans="1:11" x14ac:dyDescent="0.25">
      <c r="A2249" s="20" t="s">
        <v>23</v>
      </c>
      <c r="B2249" s="21"/>
      <c r="C2249" s="20"/>
      <c r="D2249" s="21" t="s">
        <v>31</v>
      </c>
      <c r="E2249" s="21" t="s">
        <v>32</v>
      </c>
      <c r="F2249" s="16"/>
      <c r="G2249" s="17"/>
      <c r="H2249" s="17">
        <f>SUMIF(Recodificada1!$H$2244:$H$2247,"&gt;0",Recodificada1!$H$2244:$H$2247)+$H$2248</f>
        <v>0</v>
      </c>
      <c r="I2249" s="18"/>
      <c r="J2249" s="19"/>
      <c r="K2249" s="19"/>
    </row>
    <row r="2250" spans="1:11" x14ac:dyDescent="0.25">
      <c r="A2250" s="20" t="s">
        <v>23</v>
      </c>
      <c r="B2250" s="21"/>
      <c r="C2250" s="20"/>
      <c r="D2250" s="21" t="s">
        <v>6</v>
      </c>
      <c r="E2250" s="21" t="s">
        <v>30</v>
      </c>
      <c r="F2250" s="16">
        <f>$F$8</f>
        <v>24.18</v>
      </c>
      <c r="G2250" s="17"/>
      <c r="H2250" s="17">
        <f>+ROUND(H2249*F2250/100,2)</f>
        <v>0</v>
      </c>
      <c r="I2250" s="18"/>
      <c r="J2250" s="19"/>
      <c r="K2250" s="19"/>
    </row>
    <row r="2251" spans="1:11" x14ac:dyDescent="0.25">
      <c r="A2251" s="20" t="s">
        <v>23</v>
      </c>
      <c r="B2251" s="21"/>
      <c r="C2251" s="20"/>
      <c r="D2251" s="21" t="s">
        <v>33</v>
      </c>
      <c r="E2251" s="21" t="s">
        <v>32</v>
      </c>
      <c r="F2251" s="16"/>
      <c r="G2251" s="17"/>
      <c r="H2251" s="17">
        <f>+H2249+H2250</f>
        <v>0</v>
      </c>
      <c r="I2251" s="18"/>
      <c r="J2251" s="19"/>
      <c r="K2251" s="19"/>
    </row>
    <row r="2252" spans="1:11" x14ac:dyDescent="0.25">
      <c r="A2252" s="6" t="s">
        <v>1084</v>
      </c>
      <c r="B2252" s="7" t="s">
        <v>1085</v>
      </c>
      <c r="C2252" s="6"/>
      <c r="D2252" s="7"/>
      <c r="E2252" s="7" t="s">
        <v>521</v>
      </c>
      <c r="F2252" s="16" t="s">
        <v>20</v>
      </c>
      <c r="G2252" s="17"/>
      <c r="H2252" s="17"/>
      <c r="I2252" s="18" t="s">
        <v>21</v>
      </c>
      <c r="J2252" s="19" t="s">
        <v>518</v>
      </c>
      <c r="K2252" s="19">
        <v>5957</v>
      </c>
    </row>
    <row r="2253" spans="1:11" x14ac:dyDescent="0.25">
      <c r="A2253" s="20" t="s">
        <v>23</v>
      </c>
      <c r="B2253" s="21">
        <v>2</v>
      </c>
      <c r="C2253" s="20" t="s">
        <v>1086</v>
      </c>
      <c r="D2253" s="21" t="s">
        <v>1087</v>
      </c>
      <c r="E2253" s="21" t="s">
        <v>521</v>
      </c>
      <c r="F2253" s="16">
        <v>1</v>
      </c>
      <c r="G2253" s="17"/>
      <c r="H2253" s="17">
        <f>+ROUND(F2253*G2253,2)</f>
        <v>0</v>
      </c>
      <c r="I2253" s="18" t="s">
        <v>78</v>
      </c>
      <c r="J2253" s="19" t="s">
        <v>518</v>
      </c>
      <c r="K2253" s="19">
        <v>5662</v>
      </c>
    </row>
    <row r="2254" spans="1:11" x14ac:dyDescent="0.25">
      <c r="A2254" s="20" t="s">
        <v>23</v>
      </c>
      <c r="B2254" s="21" t="s">
        <v>55</v>
      </c>
      <c r="C2254" s="20" t="s">
        <v>1088</v>
      </c>
      <c r="D2254" s="21" t="s">
        <v>516</v>
      </c>
      <c r="E2254" s="21" t="s">
        <v>517</v>
      </c>
      <c r="F2254" s="16">
        <v>2.6560000000000001</v>
      </c>
      <c r="G2254" s="17"/>
      <c r="H2254" s="17">
        <f t="shared" ref="H2254:H2261" si="11">+ROUND(F2254*G2254,2)</f>
        <v>0</v>
      </c>
      <c r="I2254" s="18" t="s">
        <v>58</v>
      </c>
      <c r="J2254" s="19" t="s">
        <v>518</v>
      </c>
      <c r="K2254" s="19">
        <v>157</v>
      </c>
    </row>
    <row r="2255" spans="1:11" x14ac:dyDescent="0.25">
      <c r="A2255" s="20" t="s">
        <v>23</v>
      </c>
      <c r="B2255" s="21" t="s">
        <v>55</v>
      </c>
      <c r="C2255" s="20" t="s">
        <v>1089</v>
      </c>
      <c r="D2255" s="21" t="s">
        <v>531</v>
      </c>
      <c r="E2255" s="21" t="s">
        <v>524</v>
      </c>
      <c r="F2255" s="16">
        <v>1.4688000000000001</v>
      </c>
      <c r="G2255" s="17"/>
      <c r="H2255" s="17">
        <f t="shared" si="11"/>
        <v>0</v>
      </c>
      <c r="I2255" s="18" t="s">
        <v>58</v>
      </c>
      <c r="J2255" s="19" t="s">
        <v>518</v>
      </c>
      <c r="K2255" s="19">
        <v>2497</v>
      </c>
    </row>
    <row r="2256" spans="1:11" x14ac:dyDescent="0.25">
      <c r="A2256" s="20" t="s">
        <v>23</v>
      </c>
      <c r="B2256" s="21" t="s">
        <v>55</v>
      </c>
      <c r="C2256" s="20" t="s">
        <v>1090</v>
      </c>
      <c r="D2256" s="21" t="s">
        <v>533</v>
      </c>
      <c r="E2256" s="21" t="s">
        <v>524</v>
      </c>
      <c r="F2256" s="16">
        <v>1.02</v>
      </c>
      <c r="G2256" s="17"/>
      <c r="H2256" s="17">
        <f t="shared" si="11"/>
        <v>0</v>
      </c>
      <c r="I2256" s="18" t="s">
        <v>58</v>
      </c>
      <c r="J2256" s="19" t="s">
        <v>518</v>
      </c>
      <c r="K2256" s="19">
        <v>26</v>
      </c>
    </row>
    <row r="2257" spans="1:11" x14ac:dyDescent="0.25">
      <c r="A2257" s="20" t="s">
        <v>23</v>
      </c>
      <c r="B2257" s="21" t="s">
        <v>55</v>
      </c>
      <c r="C2257" s="20" t="s">
        <v>1091</v>
      </c>
      <c r="D2257" s="21" t="s">
        <v>535</v>
      </c>
      <c r="E2257" s="21" t="s">
        <v>517</v>
      </c>
      <c r="F2257" s="16">
        <v>3.08</v>
      </c>
      <c r="G2257" s="17"/>
      <c r="H2257" s="17">
        <f t="shared" si="11"/>
        <v>0</v>
      </c>
      <c r="I2257" s="18" t="s">
        <v>58</v>
      </c>
      <c r="J2257" s="19" t="s">
        <v>518</v>
      </c>
      <c r="K2257" s="19">
        <v>3310</v>
      </c>
    </row>
    <row r="2258" spans="1:11" x14ac:dyDescent="0.25">
      <c r="A2258" s="20" t="s">
        <v>23</v>
      </c>
      <c r="B2258" s="21" t="s">
        <v>55</v>
      </c>
      <c r="C2258" s="20" t="s">
        <v>1092</v>
      </c>
      <c r="D2258" s="21" t="s">
        <v>540</v>
      </c>
      <c r="E2258" s="21" t="s">
        <v>517</v>
      </c>
      <c r="F2258" s="16">
        <v>3.08</v>
      </c>
      <c r="G2258" s="17"/>
      <c r="H2258" s="17">
        <f t="shared" si="11"/>
        <v>0</v>
      </c>
      <c r="I2258" s="18" t="s">
        <v>58</v>
      </c>
      <c r="J2258" s="19" t="s">
        <v>518</v>
      </c>
      <c r="K2258" s="19">
        <v>3317</v>
      </c>
    </row>
    <row r="2259" spans="1:11" x14ac:dyDescent="0.25">
      <c r="A2259" s="20" t="s">
        <v>23</v>
      </c>
      <c r="B2259" s="21" t="s">
        <v>55</v>
      </c>
      <c r="C2259" s="20" t="s">
        <v>1093</v>
      </c>
      <c r="D2259" s="21" t="s">
        <v>542</v>
      </c>
      <c r="E2259" s="21" t="s">
        <v>524</v>
      </c>
      <c r="F2259" s="16">
        <v>0.12</v>
      </c>
      <c r="G2259" s="17"/>
      <c r="H2259" s="17">
        <f t="shared" si="11"/>
        <v>0</v>
      </c>
      <c r="I2259" s="18" t="s">
        <v>58</v>
      </c>
      <c r="J2259" s="19" t="s">
        <v>518</v>
      </c>
      <c r="K2259" s="19">
        <v>6456</v>
      </c>
    </row>
    <row r="2260" spans="1:11" x14ac:dyDescent="0.25">
      <c r="A2260" s="20" t="s">
        <v>23</v>
      </c>
      <c r="B2260" s="21" t="s">
        <v>55</v>
      </c>
      <c r="C2260" s="20" t="s">
        <v>1094</v>
      </c>
      <c r="D2260" s="21" t="s">
        <v>584</v>
      </c>
      <c r="E2260" s="21" t="s">
        <v>524</v>
      </c>
      <c r="F2260" s="16">
        <v>0.44879999999999998</v>
      </c>
      <c r="G2260" s="17"/>
      <c r="H2260" s="17">
        <f t="shared" si="11"/>
        <v>0</v>
      </c>
      <c r="I2260" s="18" t="s">
        <v>58</v>
      </c>
      <c r="J2260" s="19" t="s">
        <v>518</v>
      </c>
      <c r="K2260" s="19">
        <v>76</v>
      </c>
    </row>
    <row r="2261" spans="1:11" x14ac:dyDescent="0.25">
      <c r="A2261" s="20" t="s">
        <v>23</v>
      </c>
      <c r="B2261" s="21" t="s">
        <v>55</v>
      </c>
      <c r="C2261" s="20" t="s">
        <v>1095</v>
      </c>
      <c r="D2261" s="21" t="s">
        <v>586</v>
      </c>
      <c r="E2261" s="21" t="s">
        <v>524</v>
      </c>
      <c r="F2261" s="16">
        <v>0.1</v>
      </c>
      <c r="G2261" s="17"/>
      <c r="H2261" s="17">
        <f t="shared" si="11"/>
        <v>0</v>
      </c>
      <c r="I2261" s="18" t="s">
        <v>58</v>
      </c>
      <c r="J2261" s="19" t="s">
        <v>518</v>
      </c>
      <c r="K2261" s="19">
        <v>95</v>
      </c>
    </row>
    <row r="2262" spans="1:11" x14ac:dyDescent="0.25">
      <c r="A2262" s="20" t="s">
        <v>23</v>
      </c>
      <c r="B2262" s="21"/>
      <c r="C2262" s="20"/>
      <c r="D2262" s="21" t="s">
        <v>29</v>
      </c>
      <c r="E2262" s="21" t="s">
        <v>30</v>
      </c>
      <c r="F2262" s="16">
        <f>$H$8</f>
        <v>111.86</v>
      </c>
      <c r="G2262" s="17"/>
      <c r="H2262" s="17">
        <f>ROUND(F2262*G2262/100,2)</f>
        <v>0</v>
      </c>
      <c r="I2262" s="18"/>
      <c r="J2262" s="19"/>
      <c r="K2262" s="19"/>
    </row>
    <row r="2263" spans="1:11" x14ac:dyDescent="0.25">
      <c r="A2263" s="20" t="s">
        <v>23</v>
      </c>
      <c r="B2263" s="21"/>
      <c r="C2263" s="20"/>
      <c r="D2263" s="21" t="s">
        <v>31</v>
      </c>
      <c r="E2263" s="21" t="s">
        <v>32</v>
      </c>
      <c r="F2263" s="16"/>
      <c r="G2263" s="17"/>
      <c r="H2263" s="17">
        <f>SUMIF(Recodificada1!$H$2253:$H$2261,"&gt;0",Recodificada1!$H$2253:$H$2261)+$H$2262</f>
        <v>0</v>
      </c>
      <c r="I2263" s="18"/>
      <c r="J2263" s="19"/>
      <c r="K2263" s="19"/>
    </row>
    <row r="2264" spans="1:11" x14ac:dyDescent="0.25">
      <c r="A2264" s="20" t="s">
        <v>23</v>
      </c>
      <c r="B2264" s="21"/>
      <c r="C2264" s="20"/>
      <c r="D2264" s="21" t="s">
        <v>6</v>
      </c>
      <c r="E2264" s="21" t="s">
        <v>30</v>
      </c>
      <c r="F2264" s="16">
        <f>$F$8</f>
        <v>24.18</v>
      </c>
      <c r="G2264" s="17"/>
      <c r="H2264" s="17">
        <f>+ROUND(H2263*F2264/100,2)</f>
        <v>0</v>
      </c>
      <c r="I2264" s="18"/>
      <c r="J2264" s="19"/>
      <c r="K2264" s="19"/>
    </row>
    <row r="2265" spans="1:11" x14ac:dyDescent="0.25">
      <c r="A2265" s="20" t="s">
        <v>23</v>
      </c>
      <c r="B2265" s="21"/>
      <c r="C2265" s="20"/>
      <c r="D2265" s="21" t="s">
        <v>33</v>
      </c>
      <c r="E2265" s="21" t="s">
        <v>32</v>
      </c>
      <c r="F2265" s="16"/>
      <c r="G2265" s="17"/>
      <c r="H2265" s="17">
        <f>+H2263+H2264</f>
        <v>0</v>
      </c>
      <c r="I2265" s="18"/>
      <c r="J2265" s="19"/>
      <c r="K2265" s="19"/>
    </row>
    <row r="2266" spans="1:11" x14ac:dyDescent="0.25">
      <c r="A2266" s="6" t="s">
        <v>1096</v>
      </c>
      <c r="B2266" s="7" t="s">
        <v>1097</v>
      </c>
      <c r="C2266" s="6"/>
      <c r="D2266" s="7"/>
      <c r="E2266" s="7" t="s">
        <v>77</v>
      </c>
      <c r="F2266" s="16" t="s">
        <v>20</v>
      </c>
      <c r="G2266" s="17"/>
      <c r="H2266" s="17"/>
      <c r="I2266" s="18" t="s">
        <v>21</v>
      </c>
      <c r="J2266" s="19" t="s">
        <v>37</v>
      </c>
      <c r="K2266" s="19">
        <v>90106</v>
      </c>
    </row>
    <row r="2267" spans="1:11" x14ac:dyDescent="0.25">
      <c r="A2267" s="20" t="s">
        <v>23</v>
      </c>
      <c r="B2267" s="21" t="s">
        <v>55</v>
      </c>
      <c r="C2267" s="20" t="s">
        <v>1098</v>
      </c>
      <c r="D2267" s="21" t="s">
        <v>621</v>
      </c>
      <c r="E2267" s="21" t="s">
        <v>26</v>
      </c>
      <c r="F2267" s="16">
        <v>2.76E-2</v>
      </c>
      <c r="G2267" s="17"/>
      <c r="H2267" s="17">
        <f>+ROUND(F2267*G2267,2)</f>
        <v>0</v>
      </c>
      <c r="I2267" s="18" t="s">
        <v>58</v>
      </c>
      <c r="J2267" s="19" t="s">
        <v>37</v>
      </c>
      <c r="K2267" s="19">
        <v>5678</v>
      </c>
    </row>
    <row r="2268" spans="1:11" x14ac:dyDescent="0.25">
      <c r="A2268" s="20" t="s">
        <v>23</v>
      </c>
      <c r="B2268" s="21" t="s">
        <v>55</v>
      </c>
      <c r="C2268" s="20" t="s">
        <v>1099</v>
      </c>
      <c r="D2268" s="21" t="s">
        <v>621</v>
      </c>
      <c r="E2268" s="21" t="s">
        <v>170</v>
      </c>
      <c r="F2268" s="16">
        <v>3.3300000000000003E-2</v>
      </c>
      <c r="G2268" s="17"/>
      <c r="H2268" s="17">
        <f>+ROUND(F2268*G2268,2)</f>
        <v>0</v>
      </c>
      <c r="I2268" s="18" t="s">
        <v>58</v>
      </c>
      <c r="J2268" s="19" t="s">
        <v>37</v>
      </c>
      <c r="K2268" s="19">
        <v>5679</v>
      </c>
    </row>
    <row r="2269" spans="1:11" x14ac:dyDescent="0.25">
      <c r="A2269" s="20" t="s">
        <v>23</v>
      </c>
      <c r="B2269" s="21" t="s">
        <v>55</v>
      </c>
      <c r="C2269" s="20" t="s">
        <v>344</v>
      </c>
      <c r="D2269" s="21" t="s">
        <v>61</v>
      </c>
      <c r="E2269" s="21" t="s">
        <v>36</v>
      </c>
      <c r="F2269" s="16">
        <v>6.0900000000000003E-2</v>
      </c>
      <c r="G2269" s="17"/>
      <c r="H2269" s="17">
        <f>+ROUND(F2269*G2269,2)</f>
        <v>0</v>
      </c>
      <c r="I2269" s="18" t="s">
        <v>58</v>
      </c>
      <c r="J2269" s="19" t="s">
        <v>37</v>
      </c>
      <c r="K2269" s="19">
        <v>88316</v>
      </c>
    </row>
    <row r="2270" spans="1:11" x14ac:dyDescent="0.25">
      <c r="A2270" s="20" t="s">
        <v>23</v>
      </c>
      <c r="B2270" s="21"/>
      <c r="C2270" s="20"/>
      <c r="D2270" s="21" t="s">
        <v>29</v>
      </c>
      <c r="E2270" s="21" t="s">
        <v>30</v>
      </c>
      <c r="F2270" s="16">
        <f>$H$8</f>
        <v>111.86</v>
      </c>
      <c r="G2270" s="17"/>
      <c r="H2270" s="17">
        <f>ROUND(F2270*G2270/100,2)</f>
        <v>0</v>
      </c>
      <c r="I2270" s="18"/>
      <c r="J2270" s="19"/>
      <c r="K2270" s="19"/>
    </row>
    <row r="2271" spans="1:11" x14ac:dyDescent="0.25">
      <c r="A2271" s="20" t="s">
        <v>23</v>
      </c>
      <c r="B2271" s="21"/>
      <c r="C2271" s="20"/>
      <c r="D2271" s="21" t="s">
        <v>31</v>
      </c>
      <c r="E2271" s="21" t="s">
        <v>32</v>
      </c>
      <c r="F2271" s="16"/>
      <c r="G2271" s="17"/>
      <c r="H2271" s="17">
        <f>SUMIF(Recodificada1!$H$2267:$H$2269,"&gt;0",Recodificada1!$H$2267:$H$2269)+$H$2270</f>
        <v>0</v>
      </c>
      <c r="I2271" s="18"/>
      <c r="J2271" s="19"/>
      <c r="K2271" s="19"/>
    </row>
    <row r="2272" spans="1:11" x14ac:dyDescent="0.25">
      <c r="A2272" s="20" t="s">
        <v>23</v>
      </c>
      <c r="B2272" s="21"/>
      <c r="C2272" s="20"/>
      <c r="D2272" s="21" t="s">
        <v>6</v>
      </c>
      <c r="E2272" s="21" t="s">
        <v>30</v>
      </c>
      <c r="F2272" s="16">
        <f>$F$8</f>
        <v>24.18</v>
      </c>
      <c r="G2272" s="17"/>
      <c r="H2272" s="17">
        <f>+ROUND(H2271*F2272/100,2)</f>
        <v>0</v>
      </c>
      <c r="I2272" s="18"/>
      <c r="J2272" s="19"/>
      <c r="K2272" s="19"/>
    </row>
    <row r="2273" spans="1:11" x14ac:dyDescent="0.25">
      <c r="A2273" s="20" t="s">
        <v>23</v>
      </c>
      <c r="B2273" s="21"/>
      <c r="C2273" s="20"/>
      <c r="D2273" s="21" t="s">
        <v>33</v>
      </c>
      <c r="E2273" s="21" t="s">
        <v>32</v>
      </c>
      <c r="F2273" s="16"/>
      <c r="G2273" s="17"/>
      <c r="H2273" s="17">
        <f>+H2271+H2272</f>
        <v>0</v>
      </c>
      <c r="I2273" s="18"/>
      <c r="J2273" s="19"/>
      <c r="K2273" s="19"/>
    </row>
    <row r="2274" spans="1:11" x14ac:dyDescent="0.25">
      <c r="A2274" s="6" t="s">
        <v>1100</v>
      </c>
      <c r="B2274" s="7" t="s">
        <v>1101</v>
      </c>
      <c r="C2274" s="6"/>
      <c r="D2274" s="7"/>
      <c r="E2274" s="7" t="s">
        <v>77</v>
      </c>
      <c r="F2274" s="16" t="s">
        <v>20</v>
      </c>
      <c r="G2274" s="17"/>
      <c r="H2274" s="17"/>
      <c r="I2274" s="18" t="s">
        <v>21</v>
      </c>
      <c r="J2274" s="19" t="s">
        <v>37</v>
      </c>
      <c r="K2274" s="19">
        <v>96995</v>
      </c>
    </row>
    <row r="2275" spans="1:11" x14ac:dyDescent="0.25">
      <c r="A2275" s="20" t="s">
        <v>23</v>
      </c>
      <c r="B2275" s="21" t="s">
        <v>55</v>
      </c>
      <c r="C2275" s="20" t="s">
        <v>344</v>
      </c>
      <c r="D2275" s="21" t="s">
        <v>61</v>
      </c>
      <c r="E2275" s="21" t="s">
        <v>36</v>
      </c>
      <c r="F2275" s="16">
        <v>2.3986000000000001</v>
      </c>
      <c r="G2275" s="17"/>
      <c r="H2275" s="17">
        <f>+ROUND(F2275*G2275,2)</f>
        <v>0</v>
      </c>
      <c r="I2275" s="18" t="s">
        <v>58</v>
      </c>
      <c r="J2275" s="19" t="s">
        <v>37</v>
      </c>
      <c r="K2275" s="19">
        <v>88316</v>
      </c>
    </row>
    <row r="2276" spans="1:11" x14ac:dyDescent="0.25">
      <c r="A2276" s="20" t="s">
        <v>23</v>
      </c>
      <c r="B2276" s="21"/>
      <c r="C2276" s="20"/>
      <c r="D2276" s="21" t="s">
        <v>29</v>
      </c>
      <c r="E2276" s="21" t="s">
        <v>30</v>
      </c>
      <c r="F2276" s="16">
        <f>$H$8</f>
        <v>111.86</v>
      </c>
      <c r="G2276" s="17"/>
      <c r="H2276" s="17">
        <f>ROUND(F2276*G2276/100,2)</f>
        <v>0</v>
      </c>
      <c r="I2276" s="18"/>
      <c r="J2276" s="19"/>
      <c r="K2276" s="19"/>
    </row>
    <row r="2277" spans="1:11" x14ac:dyDescent="0.25">
      <c r="A2277" s="20" t="s">
        <v>23</v>
      </c>
      <c r="B2277" s="21"/>
      <c r="C2277" s="20"/>
      <c r="D2277" s="21" t="s">
        <v>31</v>
      </c>
      <c r="E2277" s="21" t="s">
        <v>32</v>
      </c>
      <c r="F2277" s="16"/>
      <c r="G2277" s="17"/>
      <c r="H2277" s="17">
        <f>SUMIF(Recodificada1!$H$2275:$H$2275,"&gt;0",Recodificada1!$H$2275:$H$2275)+$H$2276</f>
        <v>0</v>
      </c>
      <c r="I2277" s="18"/>
      <c r="J2277" s="19"/>
      <c r="K2277" s="19"/>
    </row>
    <row r="2278" spans="1:11" x14ac:dyDescent="0.25">
      <c r="A2278" s="20" t="s">
        <v>23</v>
      </c>
      <c r="B2278" s="21"/>
      <c r="C2278" s="20"/>
      <c r="D2278" s="21" t="s">
        <v>6</v>
      </c>
      <c r="E2278" s="21" t="s">
        <v>30</v>
      </c>
      <c r="F2278" s="16">
        <f>$F$8</f>
        <v>24.18</v>
      </c>
      <c r="G2278" s="17"/>
      <c r="H2278" s="17">
        <f>+ROUND(H2277*F2278/100,2)</f>
        <v>0</v>
      </c>
      <c r="I2278" s="18"/>
      <c r="J2278" s="19"/>
      <c r="K2278" s="19"/>
    </row>
    <row r="2279" spans="1:11" x14ac:dyDescent="0.25">
      <c r="A2279" s="20" t="s">
        <v>23</v>
      </c>
      <c r="B2279" s="21"/>
      <c r="C2279" s="20"/>
      <c r="D2279" s="21" t="s">
        <v>33</v>
      </c>
      <c r="E2279" s="21" t="s">
        <v>32</v>
      </c>
      <c r="F2279" s="16"/>
      <c r="G2279" s="17"/>
      <c r="H2279" s="17">
        <f>+H2277+H2278</f>
        <v>0</v>
      </c>
      <c r="I2279" s="18"/>
      <c r="J2279" s="19"/>
      <c r="K2279" s="19"/>
    </row>
    <row r="2280" spans="1:11" x14ac:dyDescent="0.25">
      <c r="A2280" s="6" t="s">
        <v>1102</v>
      </c>
      <c r="B2280" s="7" t="s">
        <v>1103</v>
      </c>
      <c r="C2280" s="6"/>
      <c r="D2280" s="7"/>
      <c r="E2280" s="7" t="s">
        <v>26</v>
      </c>
      <c r="F2280" s="16" t="s">
        <v>20</v>
      </c>
      <c r="G2280" s="17"/>
      <c r="H2280" s="17"/>
      <c r="I2280" s="18" t="s">
        <v>21</v>
      </c>
      <c r="J2280" s="19" t="s">
        <v>37</v>
      </c>
      <c r="K2280" s="19">
        <v>5824</v>
      </c>
    </row>
    <row r="2281" spans="1:11" x14ac:dyDescent="0.25">
      <c r="A2281" s="20" t="s">
        <v>23</v>
      </c>
      <c r="B2281" s="21" t="s">
        <v>55</v>
      </c>
      <c r="C2281" s="20" t="s">
        <v>1104</v>
      </c>
      <c r="D2281" s="21" t="s">
        <v>1103</v>
      </c>
      <c r="E2281" s="21" t="s">
        <v>36</v>
      </c>
      <c r="F2281" s="16">
        <v>1</v>
      </c>
      <c r="G2281" s="17"/>
      <c r="H2281" s="17">
        <f t="shared" ref="H2281:H2286" si="12">+ROUND(F2281*G2281,2)</f>
        <v>0</v>
      </c>
      <c r="I2281" s="18" t="s">
        <v>58</v>
      </c>
      <c r="J2281" s="19" t="s">
        <v>37</v>
      </c>
      <c r="K2281" s="19">
        <v>53797</v>
      </c>
    </row>
    <row r="2282" spans="1:11" x14ac:dyDescent="0.25">
      <c r="A2282" s="20" t="s">
        <v>23</v>
      </c>
      <c r="B2282" s="21" t="s">
        <v>55</v>
      </c>
      <c r="C2282" s="20" t="s">
        <v>1105</v>
      </c>
      <c r="D2282" s="21" t="s">
        <v>1103</v>
      </c>
      <c r="E2282" s="21" t="s">
        <v>36</v>
      </c>
      <c r="F2282" s="16">
        <v>1</v>
      </c>
      <c r="G2282" s="17"/>
      <c r="H2282" s="17">
        <f t="shared" si="12"/>
        <v>0</v>
      </c>
      <c r="I2282" s="18" t="s">
        <v>58</v>
      </c>
      <c r="J2282" s="19" t="s">
        <v>37</v>
      </c>
      <c r="K2282" s="19">
        <v>5705</v>
      </c>
    </row>
    <row r="2283" spans="1:11" x14ac:dyDescent="0.25">
      <c r="A2283" s="20" t="s">
        <v>23</v>
      </c>
      <c r="B2283" s="21" t="s">
        <v>55</v>
      </c>
      <c r="C2283" s="20" t="s">
        <v>212</v>
      </c>
      <c r="D2283" s="21" t="s">
        <v>213</v>
      </c>
      <c r="E2283" s="21" t="s">
        <v>36</v>
      </c>
      <c r="F2283" s="16">
        <v>1</v>
      </c>
      <c r="G2283" s="17"/>
      <c r="H2283" s="17">
        <f t="shared" si="12"/>
        <v>0</v>
      </c>
      <c r="I2283" s="18" t="s">
        <v>58</v>
      </c>
      <c r="J2283" s="19" t="s">
        <v>37</v>
      </c>
      <c r="K2283" s="19">
        <v>88282</v>
      </c>
    </row>
    <row r="2284" spans="1:11" x14ac:dyDescent="0.25">
      <c r="A2284" s="20" t="s">
        <v>23</v>
      </c>
      <c r="B2284" s="21" t="s">
        <v>55</v>
      </c>
      <c r="C2284" s="20" t="s">
        <v>1106</v>
      </c>
      <c r="D2284" s="21" t="s">
        <v>1103</v>
      </c>
      <c r="E2284" s="21" t="s">
        <v>36</v>
      </c>
      <c r="F2284" s="16">
        <v>1</v>
      </c>
      <c r="G2284" s="17"/>
      <c r="H2284" s="17">
        <f t="shared" si="12"/>
        <v>0</v>
      </c>
      <c r="I2284" s="18" t="s">
        <v>58</v>
      </c>
      <c r="J2284" s="19" t="s">
        <v>37</v>
      </c>
      <c r="K2284" s="19">
        <v>89264</v>
      </c>
    </row>
    <row r="2285" spans="1:11" x14ac:dyDescent="0.25">
      <c r="A2285" s="20" t="s">
        <v>23</v>
      </c>
      <c r="B2285" s="21" t="s">
        <v>55</v>
      </c>
      <c r="C2285" s="20" t="s">
        <v>1107</v>
      </c>
      <c r="D2285" s="21" t="s">
        <v>1103</v>
      </c>
      <c r="E2285" s="21" t="s">
        <v>36</v>
      </c>
      <c r="F2285" s="16">
        <v>1</v>
      </c>
      <c r="G2285" s="17"/>
      <c r="H2285" s="17">
        <f t="shared" si="12"/>
        <v>0</v>
      </c>
      <c r="I2285" s="18" t="s">
        <v>58</v>
      </c>
      <c r="J2285" s="19" t="s">
        <v>37</v>
      </c>
      <c r="K2285" s="19">
        <v>89265</v>
      </c>
    </row>
    <row r="2286" spans="1:11" x14ac:dyDescent="0.25">
      <c r="A2286" s="20" t="s">
        <v>23</v>
      </c>
      <c r="B2286" s="21" t="s">
        <v>55</v>
      </c>
      <c r="C2286" s="20" t="s">
        <v>1108</v>
      </c>
      <c r="D2286" s="21" t="s">
        <v>1103</v>
      </c>
      <c r="E2286" s="21" t="s">
        <v>36</v>
      </c>
      <c r="F2286" s="16">
        <v>1</v>
      </c>
      <c r="G2286" s="17"/>
      <c r="H2286" s="17">
        <f t="shared" si="12"/>
        <v>0</v>
      </c>
      <c r="I2286" s="18" t="s">
        <v>58</v>
      </c>
      <c r="J2286" s="19" t="s">
        <v>37</v>
      </c>
      <c r="K2286" s="19">
        <v>89266</v>
      </c>
    </row>
    <row r="2287" spans="1:11" x14ac:dyDescent="0.25">
      <c r="A2287" s="20" t="s">
        <v>23</v>
      </c>
      <c r="B2287" s="21"/>
      <c r="C2287" s="20"/>
      <c r="D2287" s="21" t="s">
        <v>29</v>
      </c>
      <c r="E2287" s="21" t="s">
        <v>30</v>
      </c>
      <c r="F2287" s="16">
        <f>$H$8</f>
        <v>111.86</v>
      </c>
      <c r="G2287" s="17"/>
      <c r="H2287" s="17">
        <f>ROUND(F2287*G2287/100,2)</f>
        <v>0</v>
      </c>
      <c r="I2287" s="18"/>
      <c r="J2287" s="19"/>
      <c r="K2287" s="19"/>
    </row>
    <row r="2288" spans="1:11" x14ac:dyDescent="0.25">
      <c r="A2288" s="20" t="s">
        <v>23</v>
      </c>
      <c r="B2288" s="21"/>
      <c r="C2288" s="20"/>
      <c r="D2288" s="21" t="s">
        <v>31</v>
      </c>
      <c r="E2288" s="21" t="s">
        <v>32</v>
      </c>
      <c r="F2288" s="16"/>
      <c r="G2288" s="17"/>
      <c r="H2288" s="17">
        <f>SUMIF(Recodificada1!$H$2281:$H$2286,"&gt;0",Recodificada1!$H$2281:$H$2286)+$H$2287</f>
        <v>0</v>
      </c>
      <c r="I2288" s="18"/>
      <c r="J2288" s="19"/>
      <c r="K2288" s="19"/>
    </row>
    <row r="2289" spans="1:11" x14ac:dyDescent="0.25">
      <c r="A2289" s="20" t="s">
        <v>23</v>
      </c>
      <c r="B2289" s="21"/>
      <c r="C2289" s="20"/>
      <c r="D2289" s="21" t="s">
        <v>6</v>
      </c>
      <c r="E2289" s="21" t="s">
        <v>30</v>
      </c>
      <c r="F2289" s="16">
        <f>$F$8</f>
        <v>24.18</v>
      </c>
      <c r="G2289" s="17"/>
      <c r="H2289" s="17">
        <f>+ROUND(H2288*F2289/100,2)</f>
        <v>0</v>
      </c>
      <c r="I2289" s="18"/>
      <c r="J2289" s="19"/>
      <c r="K2289" s="19"/>
    </row>
    <row r="2290" spans="1:11" x14ac:dyDescent="0.25">
      <c r="A2290" s="20" t="s">
        <v>23</v>
      </c>
      <c r="B2290" s="21"/>
      <c r="C2290" s="20"/>
      <c r="D2290" s="21" t="s">
        <v>33</v>
      </c>
      <c r="E2290" s="21" t="s">
        <v>32</v>
      </c>
      <c r="F2290" s="16"/>
      <c r="G2290" s="17"/>
      <c r="H2290" s="17">
        <f>+H2288+H2289</f>
        <v>0</v>
      </c>
      <c r="I2290" s="18"/>
      <c r="J2290" s="19"/>
      <c r="K2290" s="19"/>
    </row>
    <row r="2291" spans="1:11" x14ac:dyDescent="0.25">
      <c r="A2291" s="6" t="s">
        <v>1109</v>
      </c>
      <c r="B2291" s="7" t="s">
        <v>1103</v>
      </c>
      <c r="C2291" s="6"/>
      <c r="D2291" s="7"/>
      <c r="E2291" s="7" t="s">
        <v>36</v>
      </c>
      <c r="F2291" s="16" t="s">
        <v>20</v>
      </c>
      <c r="G2291" s="17"/>
      <c r="H2291" s="17"/>
      <c r="I2291" s="18" t="s">
        <v>21</v>
      </c>
      <c r="J2291" s="19" t="s">
        <v>37</v>
      </c>
      <c r="K2291" s="19">
        <v>53797</v>
      </c>
    </row>
    <row r="2292" spans="1:11" x14ac:dyDescent="0.25">
      <c r="A2292" s="20" t="s">
        <v>23</v>
      </c>
      <c r="B2292" s="21">
        <v>2</v>
      </c>
      <c r="C2292" s="20" t="s">
        <v>202</v>
      </c>
      <c r="D2292" s="21" t="s">
        <v>203</v>
      </c>
      <c r="E2292" s="21" t="s">
        <v>204</v>
      </c>
      <c r="F2292" s="16">
        <v>19.47</v>
      </c>
      <c r="G2292" s="17"/>
      <c r="H2292" s="17">
        <f>+ROUND(F2292*G2292,2)</f>
        <v>0</v>
      </c>
      <c r="I2292" s="18" t="s">
        <v>78</v>
      </c>
      <c r="J2292" s="19" t="s">
        <v>37</v>
      </c>
      <c r="K2292" s="19">
        <v>4221</v>
      </c>
    </row>
    <row r="2293" spans="1:11" x14ac:dyDescent="0.25">
      <c r="A2293" s="20" t="s">
        <v>23</v>
      </c>
      <c r="B2293" s="21"/>
      <c r="C2293" s="20"/>
      <c r="D2293" s="21" t="s">
        <v>29</v>
      </c>
      <c r="E2293" s="21" t="s">
        <v>30</v>
      </c>
      <c r="F2293" s="16">
        <f>$H$8</f>
        <v>111.86</v>
      </c>
      <c r="G2293" s="17"/>
      <c r="H2293" s="17">
        <f>ROUND(F2293*G2293/100,2)</f>
        <v>0</v>
      </c>
      <c r="I2293" s="18"/>
      <c r="J2293" s="19"/>
      <c r="K2293" s="19"/>
    </row>
    <row r="2294" spans="1:11" x14ac:dyDescent="0.25">
      <c r="A2294" s="20" t="s">
        <v>23</v>
      </c>
      <c r="B2294" s="21"/>
      <c r="C2294" s="20"/>
      <c r="D2294" s="21" t="s">
        <v>31</v>
      </c>
      <c r="E2294" s="21" t="s">
        <v>32</v>
      </c>
      <c r="F2294" s="16"/>
      <c r="G2294" s="17"/>
      <c r="H2294" s="17">
        <f>SUMIF(Recodificada1!$H$2292,"&gt;0",Recodificada1!$H$2292)+$H$2293</f>
        <v>0</v>
      </c>
      <c r="I2294" s="18"/>
      <c r="J2294" s="19"/>
      <c r="K2294" s="19"/>
    </row>
    <row r="2295" spans="1:11" x14ac:dyDescent="0.25">
      <c r="A2295" s="20" t="s">
        <v>23</v>
      </c>
      <c r="B2295" s="21"/>
      <c r="C2295" s="20"/>
      <c r="D2295" s="21" t="s">
        <v>6</v>
      </c>
      <c r="E2295" s="21" t="s">
        <v>30</v>
      </c>
      <c r="F2295" s="16">
        <f>$F$8</f>
        <v>24.18</v>
      </c>
      <c r="G2295" s="17"/>
      <c r="H2295" s="17">
        <f>+ROUND(H2294*F2295/100,2)</f>
        <v>0</v>
      </c>
      <c r="I2295" s="18"/>
      <c r="J2295" s="19"/>
      <c r="K2295" s="19"/>
    </row>
    <row r="2296" spans="1:11" x14ac:dyDescent="0.25">
      <c r="A2296" s="20" t="s">
        <v>23</v>
      </c>
      <c r="B2296" s="21"/>
      <c r="C2296" s="20"/>
      <c r="D2296" s="21" t="s">
        <v>33</v>
      </c>
      <c r="E2296" s="21" t="s">
        <v>32</v>
      </c>
      <c r="F2296" s="16"/>
      <c r="G2296" s="17"/>
      <c r="H2296" s="17">
        <f>+H2294+H2295</f>
        <v>0</v>
      </c>
      <c r="I2296" s="18"/>
      <c r="J2296" s="19"/>
      <c r="K2296" s="19"/>
    </row>
    <row r="2297" spans="1:11" x14ac:dyDescent="0.25">
      <c r="A2297" s="6" t="s">
        <v>1110</v>
      </c>
      <c r="B2297" s="7" t="s">
        <v>1103</v>
      </c>
      <c r="C2297" s="6"/>
      <c r="D2297" s="7"/>
      <c r="E2297" s="7" t="s">
        <v>36</v>
      </c>
      <c r="F2297" s="16" t="s">
        <v>20</v>
      </c>
      <c r="G2297" s="17"/>
      <c r="H2297" s="17"/>
      <c r="I2297" s="18" t="s">
        <v>21</v>
      </c>
      <c r="J2297" s="19" t="s">
        <v>37</v>
      </c>
      <c r="K2297" s="19">
        <v>5705</v>
      </c>
    </row>
    <row r="2298" spans="1:11" x14ac:dyDescent="0.25">
      <c r="A2298" s="20" t="s">
        <v>23</v>
      </c>
      <c r="B2298" s="21">
        <v>3</v>
      </c>
      <c r="C2298" s="20" t="s">
        <v>1111</v>
      </c>
      <c r="D2298" s="21" t="s">
        <v>1112</v>
      </c>
      <c r="E2298" s="21" t="s">
        <v>197</v>
      </c>
      <c r="F2298" s="16">
        <v>6.4300000000000004E-5</v>
      </c>
      <c r="G2298" s="17"/>
      <c r="H2298" s="17">
        <f>+ROUND(F2298*G2298,2)</f>
        <v>0</v>
      </c>
      <c r="I2298" s="18" t="s">
        <v>27</v>
      </c>
      <c r="J2298" s="19" t="s">
        <v>37</v>
      </c>
      <c r="K2298" s="19">
        <v>37731</v>
      </c>
    </row>
    <row r="2299" spans="1:11" x14ac:dyDescent="0.25">
      <c r="A2299" s="20" t="s">
        <v>23</v>
      </c>
      <c r="B2299" s="21">
        <v>3</v>
      </c>
      <c r="C2299" s="20" t="s">
        <v>437</v>
      </c>
      <c r="D2299" s="21" t="s">
        <v>438</v>
      </c>
      <c r="E2299" s="21" t="s">
        <v>197</v>
      </c>
      <c r="F2299" s="16">
        <v>6.8899999999999994E-5</v>
      </c>
      <c r="G2299" s="17"/>
      <c r="H2299" s="17">
        <f>+ROUND(F2299*G2299,2)</f>
        <v>0</v>
      </c>
      <c r="I2299" s="18" t="s">
        <v>27</v>
      </c>
      <c r="J2299" s="19" t="s">
        <v>37</v>
      </c>
      <c r="K2299" s="19">
        <v>37752</v>
      </c>
    </row>
    <row r="2300" spans="1:11" x14ac:dyDescent="0.25">
      <c r="A2300" s="20" t="s">
        <v>23</v>
      </c>
      <c r="B2300" s="21"/>
      <c r="C2300" s="20"/>
      <c r="D2300" s="21" t="s">
        <v>29</v>
      </c>
      <c r="E2300" s="21" t="s">
        <v>30</v>
      </c>
      <c r="F2300" s="16">
        <f>$H$8</f>
        <v>111.86</v>
      </c>
      <c r="G2300" s="17"/>
      <c r="H2300" s="17">
        <f>ROUND(F2300*G2300/100,2)</f>
        <v>0</v>
      </c>
      <c r="I2300" s="18"/>
      <c r="J2300" s="19"/>
      <c r="K2300" s="19"/>
    </row>
    <row r="2301" spans="1:11" x14ac:dyDescent="0.25">
      <c r="A2301" s="20" t="s">
        <v>23</v>
      </c>
      <c r="B2301" s="21"/>
      <c r="C2301" s="20"/>
      <c r="D2301" s="21" t="s">
        <v>31</v>
      </c>
      <c r="E2301" s="21" t="s">
        <v>32</v>
      </c>
      <c r="F2301" s="16"/>
      <c r="G2301" s="17"/>
      <c r="H2301" s="17">
        <f>SUMIF(Recodificada1!$H$2298:$H$2299,"&gt;0",Recodificada1!$H$2298:$H$2299)+$H$2300</f>
        <v>0</v>
      </c>
      <c r="I2301" s="18"/>
      <c r="J2301" s="19"/>
      <c r="K2301" s="19"/>
    </row>
    <row r="2302" spans="1:11" x14ac:dyDescent="0.25">
      <c r="A2302" s="20" t="s">
        <v>23</v>
      </c>
      <c r="B2302" s="21"/>
      <c r="C2302" s="20"/>
      <c r="D2302" s="21" t="s">
        <v>6</v>
      </c>
      <c r="E2302" s="21" t="s">
        <v>30</v>
      </c>
      <c r="F2302" s="16">
        <f>$F$8</f>
        <v>24.18</v>
      </c>
      <c r="G2302" s="17"/>
      <c r="H2302" s="17">
        <f>+ROUND(H2301*F2302/100,2)</f>
        <v>0</v>
      </c>
      <c r="I2302" s="18"/>
      <c r="J2302" s="19"/>
      <c r="K2302" s="19"/>
    </row>
    <row r="2303" spans="1:11" x14ac:dyDescent="0.25">
      <c r="A2303" s="20" t="s">
        <v>23</v>
      </c>
      <c r="B2303" s="21"/>
      <c r="C2303" s="20"/>
      <c r="D2303" s="21" t="s">
        <v>33</v>
      </c>
      <c r="E2303" s="21" t="s">
        <v>32</v>
      </c>
      <c r="F2303" s="16"/>
      <c r="G2303" s="17"/>
      <c r="H2303" s="17">
        <f>+H2301+H2302</f>
        <v>0</v>
      </c>
      <c r="I2303" s="18"/>
      <c r="J2303" s="19"/>
      <c r="K2303" s="19"/>
    </row>
    <row r="2304" spans="1:11" x14ac:dyDescent="0.25">
      <c r="A2304" s="6" t="s">
        <v>1113</v>
      </c>
      <c r="B2304" s="7" t="s">
        <v>1103</v>
      </c>
      <c r="C2304" s="6"/>
      <c r="D2304" s="7"/>
      <c r="E2304" s="7" t="s">
        <v>36</v>
      </c>
      <c r="F2304" s="16" t="s">
        <v>20</v>
      </c>
      <c r="G2304" s="17"/>
      <c r="H2304" s="17"/>
      <c r="I2304" s="18" t="s">
        <v>21</v>
      </c>
      <c r="J2304" s="19" t="s">
        <v>37</v>
      </c>
      <c r="K2304" s="19">
        <v>89264</v>
      </c>
    </row>
    <row r="2305" spans="1:11" x14ac:dyDescent="0.25">
      <c r="A2305" s="20" t="s">
        <v>23</v>
      </c>
      <c r="B2305" s="21">
        <v>3</v>
      </c>
      <c r="C2305" s="20" t="s">
        <v>1111</v>
      </c>
      <c r="D2305" s="21" t="s">
        <v>1112</v>
      </c>
      <c r="E2305" s="21" t="s">
        <v>197</v>
      </c>
      <c r="F2305" s="16">
        <v>5.5099999999999998E-5</v>
      </c>
      <c r="G2305" s="17"/>
      <c r="H2305" s="17">
        <f>+ROUND(F2305*G2305,2)</f>
        <v>0</v>
      </c>
      <c r="I2305" s="18" t="s">
        <v>27</v>
      </c>
      <c r="J2305" s="19" t="s">
        <v>37</v>
      </c>
      <c r="K2305" s="19">
        <v>37731</v>
      </c>
    </row>
    <row r="2306" spans="1:11" x14ac:dyDescent="0.25">
      <c r="A2306" s="20" t="s">
        <v>23</v>
      </c>
      <c r="B2306" s="21">
        <v>3</v>
      </c>
      <c r="C2306" s="20" t="s">
        <v>437</v>
      </c>
      <c r="D2306" s="21" t="s">
        <v>438</v>
      </c>
      <c r="E2306" s="21" t="s">
        <v>197</v>
      </c>
      <c r="F2306" s="16">
        <v>3.43E-5</v>
      </c>
      <c r="G2306" s="17"/>
      <c r="H2306" s="17">
        <f>+ROUND(F2306*G2306,2)</f>
        <v>0</v>
      </c>
      <c r="I2306" s="18" t="s">
        <v>27</v>
      </c>
      <c r="J2306" s="19" t="s">
        <v>37</v>
      </c>
      <c r="K2306" s="19">
        <v>37752</v>
      </c>
    </row>
    <row r="2307" spans="1:11" x14ac:dyDescent="0.25">
      <c r="A2307" s="20" t="s">
        <v>23</v>
      </c>
      <c r="B2307" s="21"/>
      <c r="C2307" s="20"/>
      <c r="D2307" s="21" t="s">
        <v>29</v>
      </c>
      <c r="E2307" s="21" t="s">
        <v>30</v>
      </c>
      <c r="F2307" s="16">
        <f>$H$8</f>
        <v>111.86</v>
      </c>
      <c r="G2307" s="17"/>
      <c r="H2307" s="17">
        <f>ROUND(F2307*G2307/100,2)</f>
        <v>0</v>
      </c>
      <c r="I2307" s="18"/>
      <c r="J2307" s="19"/>
      <c r="K2307" s="19"/>
    </row>
    <row r="2308" spans="1:11" x14ac:dyDescent="0.25">
      <c r="A2308" s="20" t="s">
        <v>23</v>
      </c>
      <c r="B2308" s="21"/>
      <c r="C2308" s="20"/>
      <c r="D2308" s="21" t="s">
        <v>31</v>
      </c>
      <c r="E2308" s="21" t="s">
        <v>32</v>
      </c>
      <c r="F2308" s="16"/>
      <c r="G2308" s="17"/>
      <c r="H2308" s="17">
        <f>SUMIF(Recodificada1!$H$2305:$H$2306,"&gt;0",Recodificada1!$H$2305:$H$2306)+$H$2307</f>
        <v>0</v>
      </c>
      <c r="I2308" s="18"/>
      <c r="J2308" s="19"/>
      <c r="K2308" s="19"/>
    </row>
    <row r="2309" spans="1:11" x14ac:dyDescent="0.25">
      <c r="A2309" s="20" t="s">
        <v>23</v>
      </c>
      <c r="B2309" s="21"/>
      <c r="C2309" s="20"/>
      <c r="D2309" s="21" t="s">
        <v>6</v>
      </c>
      <c r="E2309" s="21" t="s">
        <v>30</v>
      </c>
      <c r="F2309" s="16">
        <f>$F$8</f>
        <v>24.18</v>
      </c>
      <c r="G2309" s="17"/>
      <c r="H2309" s="17">
        <f>+ROUND(H2308*F2309/100,2)</f>
        <v>0</v>
      </c>
      <c r="I2309" s="18"/>
      <c r="J2309" s="19"/>
      <c r="K2309" s="19"/>
    </row>
    <row r="2310" spans="1:11" x14ac:dyDescent="0.25">
      <c r="A2310" s="20" t="s">
        <v>23</v>
      </c>
      <c r="B2310" s="21"/>
      <c r="C2310" s="20"/>
      <c r="D2310" s="21" t="s">
        <v>33</v>
      </c>
      <c r="E2310" s="21" t="s">
        <v>32</v>
      </c>
      <c r="F2310" s="16"/>
      <c r="G2310" s="17"/>
      <c r="H2310" s="17">
        <f>+H2308+H2309</f>
        <v>0</v>
      </c>
      <c r="I2310" s="18"/>
      <c r="J2310" s="19"/>
      <c r="K2310" s="19"/>
    </row>
    <row r="2311" spans="1:11" x14ac:dyDescent="0.25">
      <c r="A2311" s="6" t="s">
        <v>1114</v>
      </c>
      <c r="B2311" s="7" t="s">
        <v>1103</v>
      </c>
      <c r="C2311" s="6"/>
      <c r="D2311" s="7"/>
      <c r="E2311" s="7" t="s">
        <v>36</v>
      </c>
      <c r="F2311" s="16" t="s">
        <v>20</v>
      </c>
      <c r="G2311" s="17"/>
      <c r="H2311" s="17"/>
      <c r="I2311" s="18" t="s">
        <v>21</v>
      </c>
      <c r="J2311" s="19" t="s">
        <v>37</v>
      </c>
      <c r="K2311" s="19">
        <v>89265</v>
      </c>
    </row>
    <row r="2312" spans="1:11" x14ac:dyDescent="0.25">
      <c r="A2312" s="20" t="s">
        <v>23</v>
      </c>
      <c r="B2312" s="21">
        <v>3</v>
      </c>
      <c r="C2312" s="20" t="s">
        <v>1111</v>
      </c>
      <c r="D2312" s="21" t="s">
        <v>1112</v>
      </c>
      <c r="E2312" s="21" t="s">
        <v>197</v>
      </c>
      <c r="F2312" s="16">
        <v>7.3000000000000004E-6</v>
      </c>
      <c r="G2312" s="17"/>
      <c r="H2312" s="17">
        <f>+ROUND(F2312*G2312,2)</f>
        <v>0</v>
      </c>
      <c r="I2312" s="18" t="s">
        <v>27</v>
      </c>
      <c r="J2312" s="19" t="s">
        <v>37</v>
      </c>
      <c r="K2312" s="19">
        <v>37731</v>
      </c>
    </row>
    <row r="2313" spans="1:11" x14ac:dyDescent="0.25">
      <c r="A2313" s="20" t="s">
        <v>23</v>
      </c>
      <c r="B2313" s="21">
        <v>3</v>
      </c>
      <c r="C2313" s="20" t="s">
        <v>437</v>
      </c>
      <c r="D2313" s="21" t="s">
        <v>438</v>
      </c>
      <c r="E2313" s="21" t="s">
        <v>197</v>
      </c>
      <c r="F2313" s="16">
        <v>7.1999999999999997E-6</v>
      </c>
      <c r="G2313" s="17"/>
      <c r="H2313" s="17">
        <f>+ROUND(F2313*G2313,2)</f>
        <v>0</v>
      </c>
      <c r="I2313" s="18" t="s">
        <v>27</v>
      </c>
      <c r="J2313" s="19" t="s">
        <v>37</v>
      </c>
      <c r="K2313" s="19">
        <v>37752</v>
      </c>
    </row>
    <row r="2314" spans="1:11" x14ac:dyDescent="0.25">
      <c r="A2314" s="20" t="s">
        <v>23</v>
      </c>
      <c r="B2314" s="21"/>
      <c r="C2314" s="20"/>
      <c r="D2314" s="21" t="s">
        <v>29</v>
      </c>
      <c r="E2314" s="21" t="s">
        <v>30</v>
      </c>
      <c r="F2314" s="16">
        <f>$H$8</f>
        <v>111.86</v>
      </c>
      <c r="G2314" s="17"/>
      <c r="H2314" s="17">
        <f>ROUND(F2314*G2314/100,2)</f>
        <v>0</v>
      </c>
      <c r="I2314" s="18"/>
      <c r="J2314" s="19"/>
      <c r="K2314" s="19"/>
    </row>
    <row r="2315" spans="1:11" x14ac:dyDescent="0.25">
      <c r="A2315" s="20" t="s">
        <v>23</v>
      </c>
      <c r="B2315" s="21"/>
      <c r="C2315" s="20"/>
      <c r="D2315" s="21" t="s">
        <v>31</v>
      </c>
      <c r="E2315" s="21" t="s">
        <v>32</v>
      </c>
      <c r="F2315" s="16"/>
      <c r="G2315" s="17"/>
      <c r="H2315" s="17">
        <f>SUMIF(Recodificada1!$H$2312:$H$2313,"&gt;0",Recodificada1!$H$2312:$H$2313)+$H$2314</f>
        <v>0</v>
      </c>
      <c r="I2315" s="18"/>
      <c r="J2315" s="19"/>
      <c r="K2315" s="19"/>
    </row>
    <row r="2316" spans="1:11" x14ac:dyDescent="0.25">
      <c r="A2316" s="20" t="s">
        <v>23</v>
      </c>
      <c r="B2316" s="21"/>
      <c r="C2316" s="20"/>
      <c r="D2316" s="21" t="s">
        <v>6</v>
      </c>
      <c r="E2316" s="21" t="s">
        <v>30</v>
      </c>
      <c r="F2316" s="16">
        <f>$F$8</f>
        <v>24.18</v>
      </c>
      <c r="G2316" s="17"/>
      <c r="H2316" s="17">
        <f>+ROUND(H2315*F2316/100,2)</f>
        <v>0</v>
      </c>
      <c r="I2316" s="18"/>
      <c r="J2316" s="19"/>
      <c r="K2316" s="19"/>
    </row>
    <row r="2317" spans="1:11" x14ac:dyDescent="0.25">
      <c r="A2317" s="20" t="s">
        <v>23</v>
      </c>
      <c r="B2317" s="21"/>
      <c r="C2317" s="20"/>
      <c r="D2317" s="21" t="s">
        <v>33</v>
      </c>
      <c r="E2317" s="21" t="s">
        <v>32</v>
      </c>
      <c r="F2317" s="16"/>
      <c r="G2317" s="17"/>
      <c r="H2317" s="17">
        <f>+H2315+H2316</f>
        <v>0</v>
      </c>
      <c r="I2317" s="18"/>
      <c r="J2317" s="19"/>
      <c r="K2317" s="19"/>
    </row>
    <row r="2318" spans="1:11" x14ac:dyDescent="0.25">
      <c r="A2318" s="6" t="s">
        <v>1115</v>
      </c>
      <c r="B2318" s="7" t="s">
        <v>1103</v>
      </c>
      <c r="C2318" s="6"/>
      <c r="D2318" s="7"/>
      <c r="E2318" s="7" t="s">
        <v>36</v>
      </c>
      <c r="F2318" s="16" t="s">
        <v>20</v>
      </c>
      <c r="G2318" s="17"/>
      <c r="H2318" s="17"/>
      <c r="I2318" s="18" t="s">
        <v>21</v>
      </c>
      <c r="J2318" s="19" t="s">
        <v>37</v>
      </c>
      <c r="K2318" s="19">
        <v>89266</v>
      </c>
    </row>
    <row r="2319" spans="1:11" x14ac:dyDescent="0.25">
      <c r="A2319" s="20" t="s">
        <v>23</v>
      </c>
      <c r="B2319" s="21">
        <v>3</v>
      </c>
      <c r="C2319" s="20" t="s">
        <v>1111</v>
      </c>
      <c r="D2319" s="21" t="s">
        <v>1112</v>
      </c>
      <c r="E2319" s="21" t="s">
        <v>197</v>
      </c>
      <c r="F2319" s="16">
        <v>5.8000000000000004E-6</v>
      </c>
      <c r="G2319" s="17"/>
      <c r="H2319" s="17">
        <f>+ROUND(F2319*G2319,2)</f>
        <v>0</v>
      </c>
      <c r="I2319" s="18" t="s">
        <v>27</v>
      </c>
      <c r="J2319" s="19" t="s">
        <v>37</v>
      </c>
      <c r="K2319" s="19">
        <v>37731</v>
      </c>
    </row>
    <row r="2320" spans="1:11" x14ac:dyDescent="0.25">
      <c r="A2320" s="20" t="s">
        <v>23</v>
      </c>
      <c r="B2320" s="21">
        <v>3</v>
      </c>
      <c r="C2320" s="20" t="s">
        <v>437</v>
      </c>
      <c r="D2320" s="21" t="s">
        <v>438</v>
      </c>
      <c r="E2320" s="21" t="s">
        <v>197</v>
      </c>
      <c r="F2320" s="16">
        <v>5.6999999999999996E-6</v>
      </c>
      <c r="G2320" s="17"/>
      <c r="H2320" s="17">
        <f>+ROUND(F2320*G2320,2)</f>
        <v>0</v>
      </c>
      <c r="I2320" s="18" t="s">
        <v>27</v>
      </c>
      <c r="J2320" s="19" t="s">
        <v>37</v>
      </c>
      <c r="K2320" s="19">
        <v>37752</v>
      </c>
    </row>
    <row r="2321" spans="1:11" x14ac:dyDescent="0.25">
      <c r="A2321" s="20" t="s">
        <v>23</v>
      </c>
      <c r="B2321" s="21"/>
      <c r="C2321" s="20"/>
      <c r="D2321" s="21" t="s">
        <v>29</v>
      </c>
      <c r="E2321" s="21" t="s">
        <v>30</v>
      </c>
      <c r="F2321" s="16">
        <f>$H$8</f>
        <v>111.86</v>
      </c>
      <c r="G2321" s="17"/>
      <c r="H2321" s="17">
        <f>ROUND(F2321*G2321/100,2)</f>
        <v>0</v>
      </c>
      <c r="I2321" s="18"/>
      <c r="J2321" s="19"/>
      <c r="K2321" s="19"/>
    </row>
    <row r="2322" spans="1:11" x14ac:dyDescent="0.25">
      <c r="A2322" s="20" t="s">
        <v>23</v>
      </c>
      <c r="B2322" s="21"/>
      <c r="C2322" s="20"/>
      <c r="D2322" s="21" t="s">
        <v>31</v>
      </c>
      <c r="E2322" s="21" t="s">
        <v>32</v>
      </c>
      <c r="F2322" s="16"/>
      <c r="G2322" s="17"/>
      <c r="H2322" s="17">
        <f>SUMIF(Recodificada1!$H$2319:$H$2320,"&gt;0",Recodificada1!$H$2319:$H$2320)+$H$2321</f>
        <v>0</v>
      </c>
      <c r="I2322" s="18"/>
      <c r="J2322" s="19"/>
      <c r="K2322" s="19"/>
    </row>
    <row r="2323" spans="1:11" x14ac:dyDescent="0.25">
      <c r="A2323" s="20" t="s">
        <v>23</v>
      </c>
      <c r="B2323" s="21"/>
      <c r="C2323" s="20"/>
      <c r="D2323" s="21" t="s">
        <v>6</v>
      </c>
      <c r="E2323" s="21" t="s">
        <v>30</v>
      </c>
      <c r="F2323" s="16">
        <f>$F$8</f>
        <v>24.18</v>
      </c>
      <c r="G2323" s="17"/>
      <c r="H2323" s="17">
        <f>+ROUND(H2322*F2323/100,2)</f>
        <v>0</v>
      </c>
      <c r="I2323" s="18"/>
      <c r="J2323" s="19"/>
      <c r="K2323" s="19"/>
    </row>
    <row r="2324" spans="1:11" x14ac:dyDescent="0.25">
      <c r="A2324" s="20" t="s">
        <v>23</v>
      </c>
      <c r="B2324" s="21"/>
      <c r="C2324" s="20"/>
      <c r="D2324" s="21" t="s">
        <v>33</v>
      </c>
      <c r="E2324" s="21" t="s">
        <v>32</v>
      </c>
      <c r="F2324" s="16"/>
      <c r="G2324" s="17"/>
      <c r="H2324" s="17">
        <f>+H2322+H2323</f>
        <v>0</v>
      </c>
      <c r="I2324" s="18"/>
      <c r="J2324" s="19"/>
      <c r="K2324" s="19"/>
    </row>
    <row r="2325" spans="1:11" x14ac:dyDescent="0.25">
      <c r="A2325" s="6" t="s">
        <v>1116</v>
      </c>
      <c r="B2325" s="7" t="s">
        <v>1103</v>
      </c>
      <c r="C2325" s="6"/>
      <c r="D2325" s="7"/>
      <c r="E2325" s="7" t="s">
        <v>170</v>
      </c>
      <c r="F2325" s="16" t="s">
        <v>20</v>
      </c>
      <c r="G2325" s="17"/>
      <c r="H2325" s="17"/>
      <c r="I2325" s="18" t="s">
        <v>21</v>
      </c>
      <c r="J2325" s="19" t="s">
        <v>37</v>
      </c>
      <c r="K2325" s="19">
        <v>5826</v>
      </c>
    </row>
    <row r="2326" spans="1:11" x14ac:dyDescent="0.25">
      <c r="A2326" s="20" t="s">
        <v>23</v>
      </c>
      <c r="B2326" s="21" t="s">
        <v>55</v>
      </c>
      <c r="C2326" s="20" t="s">
        <v>212</v>
      </c>
      <c r="D2326" s="21" t="s">
        <v>213</v>
      </c>
      <c r="E2326" s="21" t="s">
        <v>36</v>
      </c>
      <c r="F2326" s="16">
        <v>1</v>
      </c>
      <c r="G2326" s="17"/>
      <c r="H2326" s="17">
        <f>+ROUND(F2326*G2326,2)</f>
        <v>0</v>
      </c>
      <c r="I2326" s="18" t="s">
        <v>58</v>
      </c>
      <c r="J2326" s="19" t="s">
        <v>37</v>
      </c>
      <c r="K2326" s="19">
        <v>88282</v>
      </c>
    </row>
    <row r="2327" spans="1:11" x14ac:dyDescent="0.25">
      <c r="A2327" s="20" t="s">
        <v>23</v>
      </c>
      <c r="B2327" s="21" t="s">
        <v>55</v>
      </c>
      <c r="C2327" s="20" t="s">
        <v>1106</v>
      </c>
      <c r="D2327" s="21" t="s">
        <v>1103</v>
      </c>
      <c r="E2327" s="21" t="s">
        <v>36</v>
      </c>
      <c r="F2327" s="16">
        <v>1</v>
      </c>
      <c r="G2327" s="17"/>
      <c r="H2327" s="17">
        <f>+ROUND(F2327*G2327,2)</f>
        <v>0</v>
      </c>
      <c r="I2327" s="18" t="s">
        <v>58</v>
      </c>
      <c r="J2327" s="19" t="s">
        <v>37</v>
      </c>
      <c r="K2327" s="19">
        <v>89264</v>
      </c>
    </row>
    <row r="2328" spans="1:11" x14ac:dyDescent="0.25">
      <c r="A2328" s="20" t="s">
        <v>23</v>
      </c>
      <c r="B2328" s="21" t="s">
        <v>55</v>
      </c>
      <c r="C2328" s="20" t="s">
        <v>1107</v>
      </c>
      <c r="D2328" s="21" t="s">
        <v>1103</v>
      </c>
      <c r="E2328" s="21" t="s">
        <v>36</v>
      </c>
      <c r="F2328" s="16">
        <v>1</v>
      </c>
      <c r="G2328" s="17"/>
      <c r="H2328" s="17">
        <f>+ROUND(F2328*G2328,2)</f>
        <v>0</v>
      </c>
      <c r="I2328" s="18" t="s">
        <v>58</v>
      </c>
      <c r="J2328" s="19" t="s">
        <v>37</v>
      </c>
      <c r="K2328" s="19">
        <v>89265</v>
      </c>
    </row>
    <row r="2329" spans="1:11" x14ac:dyDescent="0.25">
      <c r="A2329" s="20" t="s">
        <v>23</v>
      </c>
      <c r="B2329" s="21" t="s">
        <v>55</v>
      </c>
      <c r="C2329" s="20" t="s">
        <v>1108</v>
      </c>
      <c r="D2329" s="21" t="s">
        <v>1103</v>
      </c>
      <c r="E2329" s="21" t="s">
        <v>36</v>
      </c>
      <c r="F2329" s="16">
        <v>1</v>
      </c>
      <c r="G2329" s="17"/>
      <c r="H2329" s="17">
        <f>+ROUND(F2329*G2329,2)</f>
        <v>0</v>
      </c>
      <c r="I2329" s="18" t="s">
        <v>58</v>
      </c>
      <c r="J2329" s="19" t="s">
        <v>37</v>
      </c>
      <c r="K2329" s="19">
        <v>89266</v>
      </c>
    </row>
    <row r="2330" spans="1:11" x14ac:dyDescent="0.25">
      <c r="A2330" s="20" t="s">
        <v>23</v>
      </c>
      <c r="B2330" s="21"/>
      <c r="C2330" s="20"/>
      <c r="D2330" s="21" t="s">
        <v>29</v>
      </c>
      <c r="E2330" s="21" t="s">
        <v>30</v>
      </c>
      <c r="F2330" s="16">
        <f>$H$8</f>
        <v>111.86</v>
      </c>
      <c r="G2330" s="17"/>
      <c r="H2330" s="17">
        <f>ROUND(F2330*G2330/100,2)</f>
        <v>0</v>
      </c>
      <c r="I2330" s="18"/>
      <c r="J2330" s="19"/>
      <c r="K2330" s="19"/>
    </row>
    <row r="2331" spans="1:11" x14ac:dyDescent="0.25">
      <c r="A2331" s="20" t="s">
        <v>23</v>
      </c>
      <c r="B2331" s="21"/>
      <c r="C2331" s="20"/>
      <c r="D2331" s="21" t="s">
        <v>31</v>
      </c>
      <c r="E2331" s="21" t="s">
        <v>32</v>
      </c>
      <c r="F2331" s="16"/>
      <c r="G2331" s="17"/>
      <c r="H2331" s="17">
        <f>SUMIF(Recodificada1!$H$2326:$H$2329,"&gt;0",Recodificada1!$H$2326:$H$2329)+$H$2330</f>
        <v>0</v>
      </c>
      <c r="I2331" s="18"/>
      <c r="J2331" s="19"/>
      <c r="K2331" s="19"/>
    </row>
    <row r="2332" spans="1:11" x14ac:dyDescent="0.25">
      <c r="A2332" s="20" t="s">
        <v>23</v>
      </c>
      <c r="B2332" s="21"/>
      <c r="C2332" s="20"/>
      <c r="D2332" s="21" t="s">
        <v>6</v>
      </c>
      <c r="E2332" s="21" t="s">
        <v>30</v>
      </c>
      <c r="F2332" s="16">
        <f>$F$8</f>
        <v>24.18</v>
      </c>
      <c r="G2332" s="17"/>
      <c r="H2332" s="17">
        <f>+ROUND(H2331*F2332/100,2)</f>
        <v>0</v>
      </c>
      <c r="I2332" s="18"/>
      <c r="J2332" s="19"/>
      <c r="K2332" s="19"/>
    </row>
    <row r="2333" spans="1:11" x14ac:dyDescent="0.25">
      <c r="A2333" s="20" t="s">
        <v>23</v>
      </c>
      <c r="B2333" s="21"/>
      <c r="C2333" s="20"/>
      <c r="D2333" s="21" t="s">
        <v>33</v>
      </c>
      <c r="E2333" s="21" t="s">
        <v>32</v>
      </c>
      <c r="F2333" s="16"/>
      <c r="G2333" s="17"/>
      <c r="H2333" s="17">
        <f>+H2331+H2332</f>
        <v>0</v>
      </c>
      <c r="I2333" s="18"/>
      <c r="J2333" s="19"/>
      <c r="K2333" s="19"/>
    </row>
    <row r="2334" spans="1:11" x14ac:dyDescent="0.25">
      <c r="A2334" s="6" t="s">
        <v>1117</v>
      </c>
      <c r="B2334" s="7" t="s">
        <v>1118</v>
      </c>
      <c r="C2334" s="6"/>
      <c r="D2334" s="7"/>
      <c r="E2334" s="7" t="s">
        <v>597</v>
      </c>
      <c r="F2334" s="16" t="s">
        <v>20</v>
      </c>
      <c r="G2334" s="17"/>
      <c r="H2334" s="17"/>
      <c r="I2334" s="18" t="s">
        <v>21</v>
      </c>
      <c r="J2334" s="19" t="s">
        <v>1119</v>
      </c>
      <c r="K2334" s="19" t="s">
        <v>1120</v>
      </c>
    </row>
    <row r="2335" spans="1:11" x14ac:dyDescent="0.25">
      <c r="A2335" s="20" t="s">
        <v>23</v>
      </c>
      <c r="B2335" s="21">
        <v>2</v>
      </c>
      <c r="C2335" s="20" t="s">
        <v>1121</v>
      </c>
      <c r="D2335" s="21" t="s">
        <v>1122</v>
      </c>
      <c r="E2335" s="21" t="s">
        <v>204</v>
      </c>
      <c r="F2335" s="16">
        <v>0.03</v>
      </c>
      <c r="G2335" s="17"/>
      <c r="H2335" s="17">
        <f>+ROUND(F2335*G2335,2)</f>
        <v>0</v>
      </c>
      <c r="I2335" s="18" t="s">
        <v>78</v>
      </c>
      <c r="J2335" s="19" t="s">
        <v>1119</v>
      </c>
      <c r="K2335" s="19" t="s">
        <v>1123</v>
      </c>
    </row>
    <row r="2336" spans="1:11" x14ac:dyDescent="0.25">
      <c r="A2336" s="20" t="s">
        <v>23</v>
      </c>
      <c r="B2336" s="21">
        <v>2</v>
      </c>
      <c r="C2336" s="20" t="s">
        <v>1124</v>
      </c>
      <c r="D2336" s="21" t="s">
        <v>1125</v>
      </c>
      <c r="E2336" s="21" t="s">
        <v>204</v>
      </c>
      <c r="F2336" s="16">
        <v>0.12</v>
      </c>
      <c r="G2336" s="17"/>
      <c r="H2336" s="17">
        <f>+ROUND(F2336*G2336,2)</f>
        <v>0</v>
      </c>
      <c r="I2336" s="18" t="s">
        <v>78</v>
      </c>
      <c r="J2336" s="19" t="s">
        <v>1119</v>
      </c>
      <c r="K2336" s="19" t="s">
        <v>1126</v>
      </c>
    </row>
    <row r="2337" spans="1:11" x14ac:dyDescent="0.25">
      <c r="A2337" s="20" t="s">
        <v>23</v>
      </c>
      <c r="B2337" s="21">
        <v>2</v>
      </c>
      <c r="C2337" s="20" t="s">
        <v>1127</v>
      </c>
      <c r="D2337" s="21" t="s">
        <v>1128</v>
      </c>
      <c r="E2337" s="21" t="s">
        <v>197</v>
      </c>
      <c r="F2337" s="16">
        <v>0.4</v>
      </c>
      <c r="G2337" s="17"/>
      <c r="H2337" s="17">
        <f>+ROUND(F2337*G2337,2)</f>
        <v>0</v>
      </c>
      <c r="I2337" s="18" t="s">
        <v>78</v>
      </c>
      <c r="J2337" s="19" t="s">
        <v>1119</v>
      </c>
      <c r="K2337" s="19" t="s">
        <v>1129</v>
      </c>
    </row>
    <row r="2338" spans="1:11" x14ac:dyDescent="0.25">
      <c r="A2338" s="20" t="s">
        <v>23</v>
      </c>
      <c r="B2338" s="21">
        <v>2</v>
      </c>
      <c r="C2338" s="20" t="s">
        <v>1130</v>
      </c>
      <c r="D2338" s="21" t="s">
        <v>1131</v>
      </c>
      <c r="E2338" s="21" t="s">
        <v>204</v>
      </c>
      <c r="F2338" s="16">
        <v>0.16</v>
      </c>
      <c r="G2338" s="17"/>
      <c r="H2338" s="17">
        <f>+ROUND(F2338*G2338,2)</f>
        <v>0</v>
      </c>
      <c r="I2338" s="18" t="s">
        <v>78</v>
      </c>
      <c r="J2338" s="19" t="s">
        <v>1119</v>
      </c>
      <c r="K2338" s="19" t="s">
        <v>1132</v>
      </c>
    </row>
    <row r="2339" spans="1:11" x14ac:dyDescent="0.25">
      <c r="A2339" s="20" t="s">
        <v>23</v>
      </c>
      <c r="B2339" s="21" t="s">
        <v>55</v>
      </c>
      <c r="C2339" s="20" t="s">
        <v>1133</v>
      </c>
      <c r="D2339" s="21" t="s">
        <v>1134</v>
      </c>
      <c r="E2339" s="21" t="s">
        <v>36</v>
      </c>
      <c r="F2339" s="16">
        <v>0.35</v>
      </c>
      <c r="G2339" s="17"/>
      <c r="H2339" s="17">
        <f>+ROUND(F2339*G2339,2)</f>
        <v>0</v>
      </c>
      <c r="I2339" s="18" t="s">
        <v>58</v>
      </c>
      <c r="J2339" s="19" t="s">
        <v>37</v>
      </c>
      <c r="K2339" s="19">
        <v>100301</v>
      </c>
    </row>
    <row r="2340" spans="1:11" x14ac:dyDescent="0.25">
      <c r="A2340" s="20" t="s">
        <v>23</v>
      </c>
      <c r="B2340" s="21" t="s">
        <v>55</v>
      </c>
      <c r="C2340" s="20" t="s">
        <v>724</v>
      </c>
      <c r="D2340" s="21" t="s">
        <v>725</v>
      </c>
      <c r="E2340" s="21" t="s">
        <v>36</v>
      </c>
      <c r="F2340" s="16">
        <v>0.4</v>
      </c>
      <c r="G2340" s="17"/>
      <c r="H2340" s="17">
        <f>+ROUND(F2340*G2340,2)</f>
        <v>0</v>
      </c>
      <c r="I2340" s="18" t="s">
        <v>58</v>
      </c>
      <c r="J2340" s="19" t="s">
        <v>37</v>
      </c>
      <c r="K2340" s="19">
        <v>88310</v>
      </c>
    </row>
    <row r="2341" spans="1:11" x14ac:dyDescent="0.25">
      <c r="A2341" s="20" t="s">
        <v>23</v>
      </c>
      <c r="B2341" s="21"/>
      <c r="C2341" s="20"/>
      <c r="D2341" s="21" t="s">
        <v>29</v>
      </c>
      <c r="E2341" s="21" t="s">
        <v>30</v>
      </c>
      <c r="F2341" s="16">
        <f>$H$8</f>
        <v>111.86</v>
      </c>
      <c r="G2341" s="17"/>
      <c r="H2341" s="17">
        <f>ROUND(F2341*G2341/100,2)</f>
        <v>0</v>
      </c>
      <c r="I2341" s="18"/>
      <c r="J2341" s="19"/>
      <c r="K2341" s="19"/>
    </row>
    <row r="2342" spans="1:11" x14ac:dyDescent="0.25">
      <c r="A2342" s="20" t="s">
        <v>23</v>
      </c>
      <c r="B2342" s="21"/>
      <c r="C2342" s="20"/>
      <c r="D2342" s="21" t="s">
        <v>31</v>
      </c>
      <c r="E2342" s="21" t="s">
        <v>32</v>
      </c>
      <c r="F2342" s="16"/>
      <c r="G2342" s="17"/>
      <c r="H2342" s="17">
        <f>SUMIF(Recodificada1!$H$2335:$H$2340,"&gt;0",Recodificada1!$H$2335:$H$2340)+$H$2341</f>
        <v>0</v>
      </c>
      <c r="I2342" s="18"/>
      <c r="J2342" s="19"/>
      <c r="K2342" s="19"/>
    </row>
    <row r="2343" spans="1:11" x14ac:dyDescent="0.25">
      <c r="A2343" s="20" t="s">
        <v>23</v>
      </c>
      <c r="B2343" s="21"/>
      <c r="C2343" s="20"/>
      <c r="D2343" s="21" t="s">
        <v>6</v>
      </c>
      <c r="E2343" s="21" t="s">
        <v>30</v>
      </c>
      <c r="F2343" s="16">
        <f>$F$8</f>
        <v>24.18</v>
      </c>
      <c r="G2343" s="17"/>
      <c r="H2343" s="17">
        <f>+ROUND(H2342*F2343/100,2)</f>
        <v>0</v>
      </c>
      <c r="I2343" s="18"/>
      <c r="J2343" s="19"/>
      <c r="K2343" s="19"/>
    </row>
    <row r="2344" spans="1:11" x14ac:dyDescent="0.25">
      <c r="A2344" s="20" t="s">
        <v>23</v>
      </c>
      <c r="B2344" s="21"/>
      <c r="C2344" s="20"/>
      <c r="D2344" s="21" t="s">
        <v>33</v>
      </c>
      <c r="E2344" s="21" t="s">
        <v>32</v>
      </c>
      <c r="F2344" s="16"/>
      <c r="G2344" s="17"/>
      <c r="H2344" s="17">
        <f>+H2342+H2343</f>
        <v>0</v>
      </c>
      <c r="I2344" s="18"/>
      <c r="J2344" s="19"/>
      <c r="K2344" s="19"/>
    </row>
    <row r="2345" spans="1:11" x14ac:dyDescent="0.25">
      <c r="A2345" s="6" t="s">
        <v>1135</v>
      </c>
      <c r="B2345" s="7" t="s">
        <v>1134</v>
      </c>
      <c r="C2345" s="6"/>
      <c r="D2345" s="7"/>
      <c r="E2345" s="7" t="s">
        <v>36</v>
      </c>
      <c r="F2345" s="16" t="s">
        <v>20</v>
      </c>
      <c r="G2345" s="17"/>
      <c r="H2345" s="17"/>
      <c r="I2345" s="18" t="s">
        <v>21</v>
      </c>
      <c r="J2345" s="19" t="s">
        <v>37</v>
      </c>
      <c r="K2345" s="19">
        <v>100301</v>
      </c>
    </row>
    <row r="2346" spans="1:11" x14ac:dyDescent="0.25">
      <c r="A2346" s="20" t="s">
        <v>23</v>
      </c>
      <c r="B2346" s="21">
        <v>1</v>
      </c>
      <c r="C2346" s="20" t="s">
        <v>1136</v>
      </c>
      <c r="D2346" s="21" t="s">
        <v>1137</v>
      </c>
      <c r="E2346" s="21" t="s">
        <v>36</v>
      </c>
      <c r="F2346" s="16">
        <v>1</v>
      </c>
      <c r="G2346" s="17"/>
      <c r="H2346" s="17">
        <f>+ROUND(F2346*G2346,2)</f>
        <v>0</v>
      </c>
      <c r="I2346" s="18" t="s">
        <v>40</v>
      </c>
      <c r="J2346" s="19" t="s">
        <v>37</v>
      </c>
      <c r="K2346" s="19">
        <v>34466</v>
      </c>
    </row>
    <row r="2347" spans="1:11" x14ac:dyDescent="0.25">
      <c r="A2347" s="20" t="s">
        <v>23</v>
      </c>
      <c r="B2347" s="21">
        <v>5</v>
      </c>
      <c r="C2347" s="20" t="s">
        <v>729</v>
      </c>
      <c r="D2347" s="21" t="s">
        <v>730</v>
      </c>
      <c r="E2347" s="21" t="s">
        <v>36</v>
      </c>
      <c r="F2347" s="16">
        <v>1</v>
      </c>
      <c r="G2347" s="17"/>
      <c r="H2347" s="17">
        <f>+ROUND(F2347*G2347,2)</f>
        <v>0</v>
      </c>
      <c r="I2347" s="18" t="s">
        <v>43</v>
      </c>
      <c r="J2347" s="19" t="s">
        <v>37</v>
      </c>
      <c r="K2347" s="19">
        <v>43466</v>
      </c>
    </row>
    <row r="2348" spans="1:11" x14ac:dyDescent="0.25">
      <c r="A2348" s="20" t="s">
        <v>23</v>
      </c>
      <c r="B2348" s="21">
        <v>5</v>
      </c>
      <c r="C2348" s="20" t="s">
        <v>731</v>
      </c>
      <c r="D2348" s="21" t="s">
        <v>732</v>
      </c>
      <c r="E2348" s="21" t="s">
        <v>36</v>
      </c>
      <c r="F2348" s="16">
        <v>1</v>
      </c>
      <c r="G2348" s="17"/>
      <c r="H2348" s="17">
        <f>+ROUND(F2348*G2348,2)</f>
        <v>0</v>
      </c>
      <c r="I2348" s="18" t="s">
        <v>43</v>
      </c>
      <c r="J2348" s="19" t="s">
        <v>37</v>
      </c>
      <c r="K2348" s="19">
        <v>43490</v>
      </c>
    </row>
    <row r="2349" spans="1:11" x14ac:dyDescent="0.25">
      <c r="A2349" s="20" t="s">
        <v>23</v>
      </c>
      <c r="B2349" s="21">
        <v>4</v>
      </c>
      <c r="C2349" s="20" t="s">
        <v>46</v>
      </c>
      <c r="D2349" s="21" t="s">
        <v>47</v>
      </c>
      <c r="E2349" s="21" t="s">
        <v>36</v>
      </c>
      <c r="F2349" s="16">
        <v>1</v>
      </c>
      <c r="G2349" s="17"/>
      <c r="H2349" s="17">
        <f>+ROUND(F2349*G2349,2)</f>
        <v>0</v>
      </c>
      <c r="I2349" s="18" t="s">
        <v>48</v>
      </c>
      <c r="J2349" s="19" t="s">
        <v>37</v>
      </c>
      <c r="K2349" s="19">
        <v>37370</v>
      </c>
    </row>
    <row r="2350" spans="1:11" x14ac:dyDescent="0.25">
      <c r="A2350" s="20" t="s">
        <v>23</v>
      </c>
      <c r="B2350" s="21">
        <v>4</v>
      </c>
      <c r="C2350" s="20" t="s">
        <v>49</v>
      </c>
      <c r="D2350" s="21" t="s">
        <v>50</v>
      </c>
      <c r="E2350" s="21" t="s">
        <v>36</v>
      </c>
      <c r="F2350" s="16">
        <v>1</v>
      </c>
      <c r="G2350" s="17"/>
      <c r="H2350" s="17">
        <f>+ROUND(F2350*G2350,2)</f>
        <v>0</v>
      </c>
      <c r="I2350" s="18" t="s">
        <v>48</v>
      </c>
      <c r="J2350" s="19" t="s">
        <v>37</v>
      </c>
      <c r="K2350" s="19">
        <v>37371</v>
      </c>
    </row>
    <row r="2351" spans="1:11" x14ac:dyDescent="0.25">
      <c r="A2351" s="20" t="s">
        <v>23</v>
      </c>
      <c r="B2351" s="21">
        <v>4</v>
      </c>
      <c r="C2351" s="20" t="s">
        <v>51</v>
      </c>
      <c r="D2351" s="21" t="s">
        <v>52</v>
      </c>
      <c r="E2351" s="21" t="s">
        <v>36</v>
      </c>
      <c r="F2351" s="16">
        <v>1</v>
      </c>
      <c r="G2351" s="17"/>
      <c r="H2351" s="17">
        <f>+ROUND(F2351*G2351,2)</f>
        <v>0</v>
      </c>
      <c r="I2351" s="18" t="s">
        <v>48</v>
      </c>
      <c r="J2351" s="19" t="s">
        <v>37</v>
      </c>
      <c r="K2351" s="19">
        <v>37372</v>
      </c>
    </row>
    <row r="2352" spans="1:11" x14ac:dyDescent="0.25">
      <c r="A2352" s="20" t="s">
        <v>23</v>
      </c>
      <c r="B2352" s="21">
        <v>4</v>
      </c>
      <c r="C2352" s="20" t="s">
        <v>53</v>
      </c>
      <c r="D2352" s="21" t="s">
        <v>54</v>
      </c>
      <c r="E2352" s="21" t="s">
        <v>36</v>
      </c>
      <c r="F2352" s="16">
        <v>1</v>
      </c>
      <c r="G2352" s="17"/>
      <c r="H2352" s="17">
        <f>+ROUND(F2352*G2352,2)</f>
        <v>0</v>
      </c>
      <c r="I2352" s="18" t="s">
        <v>48</v>
      </c>
      <c r="J2352" s="19" t="s">
        <v>37</v>
      </c>
      <c r="K2352" s="19">
        <v>37373</v>
      </c>
    </row>
    <row r="2353" spans="1:11" x14ac:dyDescent="0.25">
      <c r="A2353" s="20" t="s">
        <v>23</v>
      </c>
      <c r="B2353" s="21" t="s">
        <v>55</v>
      </c>
      <c r="C2353" s="20" t="s">
        <v>1138</v>
      </c>
      <c r="D2353" s="21" t="s">
        <v>1139</v>
      </c>
      <c r="E2353" s="21" t="s">
        <v>36</v>
      </c>
      <c r="F2353" s="16">
        <v>1</v>
      </c>
      <c r="G2353" s="17"/>
      <c r="H2353" s="17">
        <f>+ROUND(F2353*G2353,2)</f>
        <v>0</v>
      </c>
      <c r="I2353" s="18" t="s">
        <v>58</v>
      </c>
      <c r="J2353" s="19" t="s">
        <v>37</v>
      </c>
      <c r="K2353" s="19">
        <v>100291</v>
      </c>
    </row>
    <row r="2354" spans="1:11" x14ac:dyDescent="0.25">
      <c r="A2354" s="20" t="s">
        <v>23</v>
      </c>
      <c r="B2354" s="21"/>
      <c r="C2354" s="20"/>
      <c r="D2354" s="21" t="s">
        <v>29</v>
      </c>
      <c r="E2354" s="21" t="s">
        <v>30</v>
      </c>
      <c r="F2354" s="16">
        <f>$H$8</f>
        <v>111.86</v>
      </c>
      <c r="G2354" s="17"/>
      <c r="H2354" s="17">
        <f>ROUND(F2354*G2354/100,2)</f>
        <v>0</v>
      </c>
      <c r="I2354" s="18"/>
      <c r="J2354" s="19"/>
      <c r="K2354" s="19"/>
    </row>
    <row r="2355" spans="1:11" x14ac:dyDescent="0.25">
      <c r="A2355" s="20" t="s">
        <v>23</v>
      </c>
      <c r="B2355" s="21"/>
      <c r="C2355" s="20"/>
      <c r="D2355" s="21" t="s">
        <v>31</v>
      </c>
      <c r="E2355" s="21" t="s">
        <v>32</v>
      </c>
      <c r="F2355" s="16"/>
      <c r="G2355" s="17"/>
      <c r="H2355" s="17">
        <f>SUMIF(Recodificada1!$H$2346:$H$2353,"&gt;0",Recodificada1!$H$2346:$H$2353)+$H$2354</f>
        <v>0</v>
      </c>
      <c r="I2355" s="18"/>
      <c r="J2355" s="19"/>
      <c r="K2355" s="19"/>
    </row>
    <row r="2356" spans="1:11" x14ac:dyDescent="0.25">
      <c r="A2356" s="20" t="s">
        <v>23</v>
      </c>
      <c r="B2356" s="21"/>
      <c r="C2356" s="20"/>
      <c r="D2356" s="21" t="s">
        <v>6</v>
      </c>
      <c r="E2356" s="21" t="s">
        <v>30</v>
      </c>
      <c r="F2356" s="16">
        <f>$F$8</f>
        <v>24.18</v>
      </c>
      <c r="G2356" s="17"/>
      <c r="H2356" s="17">
        <f>+ROUND(H2355*F2356/100,2)</f>
        <v>0</v>
      </c>
      <c r="I2356" s="18"/>
      <c r="J2356" s="19"/>
      <c r="K2356" s="19"/>
    </row>
    <row r="2357" spans="1:11" x14ac:dyDescent="0.25">
      <c r="A2357" s="20" t="s">
        <v>23</v>
      </c>
      <c r="B2357" s="21"/>
      <c r="C2357" s="20"/>
      <c r="D2357" s="21" t="s">
        <v>33</v>
      </c>
      <c r="E2357" s="21" t="s">
        <v>32</v>
      </c>
      <c r="F2357" s="16"/>
      <c r="G2357" s="17"/>
      <c r="H2357" s="17">
        <f>+H2355+H2356</f>
        <v>0</v>
      </c>
      <c r="I2357" s="18"/>
      <c r="J2357" s="19"/>
      <c r="K2357" s="19"/>
    </row>
    <row r="2358" spans="1:11" x14ac:dyDescent="0.25">
      <c r="A2358" s="6" t="s">
        <v>1140</v>
      </c>
      <c r="B2358" s="7" t="s">
        <v>1139</v>
      </c>
      <c r="C2358" s="6"/>
      <c r="D2358" s="7"/>
      <c r="E2358" s="7" t="s">
        <v>36</v>
      </c>
      <c r="F2358" s="16" t="s">
        <v>20</v>
      </c>
      <c r="G2358" s="17"/>
      <c r="H2358" s="17"/>
      <c r="I2358" s="18" t="s">
        <v>21</v>
      </c>
      <c r="J2358" s="19" t="s">
        <v>37</v>
      </c>
      <c r="K2358" s="19">
        <v>100291</v>
      </c>
    </row>
    <row r="2359" spans="1:11" x14ac:dyDescent="0.25">
      <c r="A2359" s="20" t="s">
        <v>23</v>
      </c>
      <c r="B2359" s="21">
        <v>1</v>
      </c>
      <c r="C2359" s="20" t="s">
        <v>1136</v>
      </c>
      <c r="D2359" s="21" t="s">
        <v>1137</v>
      </c>
      <c r="E2359" s="21" t="s">
        <v>36</v>
      </c>
      <c r="F2359" s="16">
        <v>1.2E-2</v>
      </c>
      <c r="G2359" s="17"/>
      <c r="H2359" s="17">
        <f>+ROUND(F2359*G2359,2)</f>
        <v>0</v>
      </c>
      <c r="I2359" s="18" t="s">
        <v>40</v>
      </c>
      <c r="J2359" s="19" t="s">
        <v>37</v>
      </c>
      <c r="K2359" s="19">
        <v>34466</v>
      </c>
    </row>
    <row r="2360" spans="1:11" x14ac:dyDescent="0.25">
      <c r="A2360" s="20" t="s">
        <v>23</v>
      </c>
      <c r="B2360" s="21"/>
      <c r="C2360" s="20"/>
      <c r="D2360" s="21" t="s">
        <v>29</v>
      </c>
      <c r="E2360" s="21" t="s">
        <v>30</v>
      </c>
      <c r="F2360" s="16">
        <f>$H$8</f>
        <v>111.86</v>
      </c>
      <c r="G2360" s="17"/>
      <c r="H2360" s="17">
        <f>ROUND(F2360*G2360/100,2)</f>
        <v>0</v>
      </c>
      <c r="I2360" s="18"/>
      <c r="J2360" s="19"/>
      <c r="K2360" s="19"/>
    </row>
    <row r="2361" spans="1:11" x14ac:dyDescent="0.25">
      <c r="A2361" s="20" t="s">
        <v>23</v>
      </c>
      <c r="B2361" s="21"/>
      <c r="C2361" s="20"/>
      <c r="D2361" s="21" t="s">
        <v>31</v>
      </c>
      <c r="E2361" s="21" t="s">
        <v>32</v>
      </c>
      <c r="F2361" s="16"/>
      <c r="G2361" s="17"/>
      <c r="H2361" s="17">
        <f>SUMIF(Recodificada1!$H$2359:$H$2359,"&gt;0",Recodificada1!$H$2359:$H$2359)+$H$2360</f>
        <v>0</v>
      </c>
      <c r="I2361" s="18"/>
      <c r="J2361" s="19"/>
      <c r="K2361" s="19"/>
    </row>
    <row r="2362" spans="1:11" x14ac:dyDescent="0.25">
      <c r="A2362" s="20" t="s">
        <v>23</v>
      </c>
      <c r="B2362" s="21"/>
      <c r="C2362" s="20"/>
      <c r="D2362" s="21" t="s">
        <v>6</v>
      </c>
      <c r="E2362" s="21" t="s">
        <v>30</v>
      </c>
      <c r="F2362" s="16">
        <f>$F$8</f>
        <v>24.18</v>
      </c>
      <c r="G2362" s="17"/>
      <c r="H2362" s="17">
        <f>+ROUND(H2361*F2362/100,2)</f>
        <v>0</v>
      </c>
      <c r="I2362" s="18"/>
      <c r="J2362" s="19"/>
      <c r="K2362" s="19"/>
    </row>
    <row r="2363" spans="1:11" x14ac:dyDescent="0.25">
      <c r="A2363" s="20" t="s">
        <v>23</v>
      </c>
      <c r="B2363" s="21"/>
      <c r="C2363" s="20"/>
      <c r="D2363" s="21" t="s">
        <v>33</v>
      </c>
      <c r="E2363" s="21" t="s">
        <v>32</v>
      </c>
      <c r="F2363" s="16"/>
      <c r="G2363" s="17"/>
      <c r="H2363" s="17">
        <f>+H2361+H2362</f>
        <v>0</v>
      </c>
      <c r="I2363" s="18"/>
      <c r="J2363" s="19"/>
      <c r="K2363" s="19"/>
    </row>
    <row r="2364" spans="1:11" x14ac:dyDescent="0.25">
      <c r="A2364" s="6" t="s">
        <v>1141</v>
      </c>
      <c r="B2364" s="7" t="s">
        <v>1142</v>
      </c>
      <c r="C2364" s="6"/>
      <c r="D2364" s="7"/>
      <c r="E2364" s="7" t="s">
        <v>77</v>
      </c>
      <c r="F2364" s="16" t="s">
        <v>20</v>
      </c>
      <c r="G2364" s="17"/>
      <c r="H2364" s="17"/>
      <c r="I2364" s="18" t="s">
        <v>21</v>
      </c>
      <c r="J2364" s="19" t="s">
        <v>1119</v>
      </c>
      <c r="K2364" s="19" t="s">
        <v>1143</v>
      </c>
    </row>
    <row r="2365" spans="1:11" x14ac:dyDescent="0.25">
      <c r="A2365" s="20" t="s">
        <v>23</v>
      </c>
      <c r="B2365" s="21">
        <v>4</v>
      </c>
      <c r="C2365" s="20" t="s">
        <v>1144</v>
      </c>
      <c r="D2365" s="21" t="s">
        <v>1145</v>
      </c>
      <c r="E2365" s="21" t="s">
        <v>77</v>
      </c>
      <c r="F2365" s="16">
        <v>1</v>
      </c>
      <c r="G2365" s="17"/>
      <c r="H2365" s="17">
        <f>+ROUND(F2365*G2365,2)</f>
        <v>0</v>
      </c>
      <c r="I2365" s="18" t="s">
        <v>48</v>
      </c>
      <c r="J2365" s="19" t="s">
        <v>1119</v>
      </c>
      <c r="K2365" s="19" t="s">
        <v>1146</v>
      </c>
    </row>
    <row r="2366" spans="1:11" x14ac:dyDescent="0.25">
      <c r="A2366" s="20" t="s">
        <v>23</v>
      </c>
      <c r="B2366" s="21" t="s">
        <v>55</v>
      </c>
      <c r="C2366" s="20" t="s">
        <v>1147</v>
      </c>
      <c r="D2366" s="21" t="s">
        <v>1148</v>
      </c>
      <c r="E2366" s="21" t="s">
        <v>77</v>
      </c>
      <c r="F2366" s="16">
        <v>1.05</v>
      </c>
      <c r="G2366" s="17"/>
      <c r="H2366" s="17">
        <f>+ROUND(F2366*G2366,2)</f>
        <v>0</v>
      </c>
      <c r="I2366" s="18" t="s">
        <v>58</v>
      </c>
      <c r="J2366" s="19" t="s">
        <v>1119</v>
      </c>
      <c r="K2366" s="19" t="s">
        <v>1149</v>
      </c>
    </row>
    <row r="2367" spans="1:11" x14ac:dyDescent="0.25">
      <c r="A2367" s="20" t="s">
        <v>23</v>
      </c>
      <c r="B2367" s="21" t="s">
        <v>55</v>
      </c>
      <c r="C2367" s="20" t="s">
        <v>450</v>
      </c>
      <c r="D2367" s="21" t="s">
        <v>451</v>
      </c>
      <c r="E2367" s="21" t="s">
        <v>36</v>
      </c>
      <c r="F2367" s="16">
        <v>2</v>
      </c>
      <c r="G2367" s="17"/>
      <c r="H2367" s="17">
        <f>+ROUND(F2367*G2367,2)</f>
        <v>0</v>
      </c>
      <c r="I2367" s="18" t="s">
        <v>58</v>
      </c>
      <c r="J2367" s="19" t="s">
        <v>37</v>
      </c>
      <c r="K2367" s="19">
        <v>88309</v>
      </c>
    </row>
    <row r="2368" spans="1:11" x14ac:dyDescent="0.25">
      <c r="A2368" s="20" t="s">
        <v>23</v>
      </c>
      <c r="B2368" s="21" t="s">
        <v>55</v>
      </c>
      <c r="C2368" s="20" t="s">
        <v>344</v>
      </c>
      <c r="D2368" s="21" t="s">
        <v>61</v>
      </c>
      <c r="E2368" s="21" t="s">
        <v>36</v>
      </c>
      <c r="F2368" s="16">
        <v>6</v>
      </c>
      <c r="G2368" s="17"/>
      <c r="H2368" s="17">
        <f>+ROUND(F2368*G2368,2)</f>
        <v>0</v>
      </c>
      <c r="I2368" s="18" t="s">
        <v>58</v>
      </c>
      <c r="J2368" s="19" t="s">
        <v>37</v>
      </c>
      <c r="K2368" s="19">
        <v>88316</v>
      </c>
    </row>
    <row r="2369" spans="1:11" x14ac:dyDescent="0.25">
      <c r="A2369" s="20" t="s">
        <v>23</v>
      </c>
      <c r="B2369" s="21"/>
      <c r="C2369" s="20"/>
      <c r="D2369" s="21" t="s">
        <v>29</v>
      </c>
      <c r="E2369" s="21" t="s">
        <v>30</v>
      </c>
      <c r="F2369" s="16">
        <f>$H$8</f>
        <v>111.86</v>
      </c>
      <c r="G2369" s="17"/>
      <c r="H2369" s="17">
        <f>ROUND(F2369*G2369/100,2)</f>
        <v>0</v>
      </c>
      <c r="I2369" s="18"/>
      <c r="J2369" s="19"/>
      <c r="K2369" s="19"/>
    </row>
    <row r="2370" spans="1:11" x14ac:dyDescent="0.25">
      <c r="A2370" s="20" t="s">
        <v>23</v>
      </c>
      <c r="B2370" s="21"/>
      <c r="C2370" s="20"/>
      <c r="D2370" s="21" t="s">
        <v>31</v>
      </c>
      <c r="E2370" s="21" t="s">
        <v>32</v>
      </c>
      <c r="F2370" s="16"/>
      <c r="G2370" s="17"/>
      <c r="H2370" s="17">
        <f>SUMIF(Recodificada1!$H$2365:$H$2368,"&gt;0",Recodificada1!$H$2365:$H$2368)+$H$2369</f>
        <v>0</v>
      </c>
      <c r="I2370" s="18"/>
      <c r="J2370" s="19"/>
      <c r="K2370" s="19"/>
    </row>
    <row r="2371" spans="1:11" x14ac:dyDescent="0.25">
      <c r="A2371" s="20" t="s">
        <v>23</v>
      </c>
      <c r="B2371" s="21"/>
      <c r="C2371" s="20"/>
      <c r="D2371" s="21" t="s">
        <v>6</v>
      </c>
      <c r="E2371" s="21" t="s">
        <v>30</v>
      </c>
      <c r="F2371" s="16">
        <f>$F$8</f>
        <v>24.18</v>
      </c>
      <c r="G2371" s="17"/>
      <c r="H2371" s="17">
        <f>+ROUND(H2370*F2371/100,2)</f>
        <v>0</v>
      </c>
      <c r="I2371" s="18"/>
      <c r="J2371" s="19"/>
      <c r="K2371" s="19"/>
    </row>
    <row r="2372" spans="1:11" x14ac:dyDescent="0.25">
      <c r="A2372" s="20" t="s">
        <v>23</v>
      </c>
      <c r="B2372" s="21"/>
      <c r="C2372" s="20"/>
      <c r="D2372" s="21" t="s">
        <v>33</v>
      </c>
      <c r="E2372" s="21" t="s">
        <v>32</v>
      </c>
      <c r="F2372" s="16"/>
      <c r="G2372" s="17"/>
      <c r="H2372" s="17">
        <f>+H2370+H2371</f>
        <v>0</v>
      </c>
      <c r="I2372" s="18"/>
      <c r="J2372" s="19"/>
      <c r="K2372" s="19"/>
    </row>
    <row r="2373" spans="1:11" x14ac:dyDescent="0.25">
      <c r="A2373" s="6" t="s">
        <v>1150</v>
      </c>
      <c r="B2373" s="7" t="s">
        <v>1148</v>
      </c>
      <c r="C2373" s="6"/>
      <c r="D2373" s="7"/>
      <c r="E2373" s="7" t="s">
        <v>77</v>
      </c>
      <c r="F2373" s="16" t="s">
        <v>20</v>
      </c>
      <c r="G2373" s="17"/>
      <c r="H2373" s="17"/>
      <c r="I2373" s="18" t="s">
        <v>21</v>
      </c>
      <c r="J2373" s="19" t="s">
        <v>1119</v>
      </c>
      <c r="K2373" s="19" t="s">
        <v>1149</v>
      </c>
    </row>
    <row r="2374" spans="1:11" x14ac:dyDescent="0.25">
      <c r="A2374" s="20" t="s">
        <v>23</v>
      </c>
      <c r="B2374" s="21">
        <v>2</v>
      </c>
      <c r="C2374" s="20" t="s">
        <v>526</v>
      </c>
      <c r="D2374" s="21" t="s">
        <v>527</v>
      </c>
      <c r="E2374" s="21" t="s">
        <v>77</v>
      </c>
      <c r="F2374" s="16">
        <v>0.75</v>
      </c>
      <c r="G2374" s="17"/>
      <c r="H2374" s="17">
        <f>+ROUND(F2374*G2374,2)</f>
        <v>0</v>
      </c>
      <c r="I2374" s="18" t="s">
        <v>78</v>
      </c>
      <c r="J2374" s="19" t="s">
        <v>37</v>
      </c>
      <c r="K2374" s="19">
        <v>367</v>
      </c>
    </row>
    <row r="2375" spans="1:11" x14ac:dyDescent="0.25">
      <c r="A2375" s="20" t="s">
        <v>23</v>
      </c>
      <c r="B2375" s="21">
        <v>2</v>
      </c>
      <c r="C2375" s="20" t="s">
        <v>339</v>
      </c>
      <c r="D2375" s="21" t="s">
        <v>340</v>
      </c>
      <c r="E2375" s="21" t="s">
        <v>341</v>
      </c>
      <c r="F2375" s="16">
        <v>275</v>
      </c>
      <c r="G2375" s="17"/>
      <c r="H2375" s="17">
        <f>+ROUND(F2375*G2375,2)</f>
        <v>0</v>
      </c>
      <c r="I2375" s="18" t="s">
        <v>78</v>
      </c>
      <c r="J2375" s="19" t="s">
        <v>37</v>
      </c>
      <c r="K2375" s="19">
        <v>1379</v>
      </c>
    </row>
    <row r="2376" spans="1:11" x14ac:dyDescent="0.25">
      <c r="A2376" s="20" t="s">
        <v>23</v>
      </c>
      <c r="B2376" s="21">
        <v>2</v>
      </c>
      <c r="C2376" s="20" t="s">
        <v>592</v>
      </c>
      <c r="D2376" s="21" t="s">
        <v>593</v>
      </c>
      <c r="E2376" s="21" t="s">
        <v>77</v>
      </c>
      <c r="F2376" s="16">
        <v>0.45500000000000002</v>
      </c>
      <c r="G2376" s="17"/>
      <c r="H2376" s="17">
        <f>+ROUND(F2376*G2376,2)</f>
        <v>0</v>
      </c>
      <c r="I2376" s="18" t="s">
        <v>78</v>
      </c>
      <c r="J2376" s="19" t="s">
        <v>37</v>
      </c>
      <c r="K2376" s="19">
        <v>4718</v>
      </c>
    </row>
    <row r="2377" spans="1:11" x14ac:dyDescent="0.25">
      <c r="A2377" s="20" t="s">
        <v>23</v>
      </c>
      <c r="B2377" s="21">
        <v>2</v>
      </c>
      <c r="C2377" s="20" t="s">
        <v>342</v>
      </c>
      <c r="D2377" s="21" t="s">
        <v>343</v>
      </c>
      <c r="E2377" s="21" t="s">
        <v>77</v>
      </c>
      <c r="F2377" s="16">
        <v>0.45500000000000002</v>
      </c>
      <c r="G2377" s="17"/>
      <c r="H2377" s="17">
        <f>+ROUND(F2377*G2377,2)</f>
        <v>0</v>
      </c>
      <c r="I2377" s="18" t="s">
        <v>78</v>
      </c>
      <c r="J2377" s="19" t="s">
        <v>37</v>
      </c>
      <c r="K2377" s="19">
        <v>4721</v>
      </c>
    </row>
    <row r="2378" spans="1:11" x14ac:dyDescent="0.25">
      <c r="A2378" s="20" t="s">
        <v>23</v>
      </c>
      <c r="B2378" s="21">
        <v>5</v>
      </c>
      <c r="C2378" s="20" t="s">
        <v>1151</v>
      </c>
      <c r="D2378" s="21" t="s">
        <v>1152</v>
      </c>
      <c r="E2378" s="21" t="s">
        <v>77</v>
      </c>
      <c r="F2378" s="16">
        <v>0.91</v>
      </c>
      <c r="G2378" s="17"/>
      <c r="H2378" s="17">
        <f>+ROUND(F2378*G2378,2)</f>
        <v>0</v>
      </c>
      <c r="I2378" s="18" t="s">
        <v>43</v>
      </c>
      <c r="J2378" s="19" t="s">
        <v>1119</v>
      </c>
      <c r="K2378" s="19" t="s">
        <v>1153</v>
      </c>
    </row>
    <row r="2379" spans="1:11" x14ac:dyDescent="0.25">
      <c r="A2379" s="20" t="s">
        <v>23</v>
      </c>
      <c r="B2379" s="21">
        <v>5</v>
      </c>
      <c r="C2379" s="20" t="s">
        <v>1154</v>
      </c>
      <c r="D2379" s="21" t="s">
        <v>1155</v>
      </c>
      <c r="E2379" s="21" t="s">
        <v>77</v>
      </c>
      <c r="F2379" s="16">
        <v>0.75</v>
      </c>
      <c r="G2379" s="17"/>
      <c r="H2379" s="17">
        <f>+ROUND(F2379*G2379,2)</f>
        <v>0</v>
      </c>
      <c r="I2379" s="18" t="s">
        <v>43</v>
      </c>
      <c r="J2379" s="19" t="s">
        <v>1119</v>
      </c>
      <c r="K2379" s="19" t="s">
        <v>1156</v>
      </c>
    </row>
    <row r="2380" spans="1:11" x14ac:dyDescent="0.25">
      <c r="A2380" s="20" t="s">
        <v>23</v>
      </c>
      <c r="B2380" s="21" t="s">
        <v>55</v>
      </c>
      <c r="C2380" s="20" t="s">
        <v>344</v>
      </c>
      <c r="D2380" s="21" t="s">
        <v>61</v>
      </c>
      <c r="E2380" s="21" t="s">
        <v>36</v>
      </c>
      <c r="F2380" s="16">
        <v>3.25</v>
      </c>
      <c r="G2380" s="17"/>
      <c r="H2380" s="17">
        <f>+ROUND(F2380*G2380,2)</f>
        <v>0</v>
      </c>
      <c r="I2380" s="18" t="s">
        <v>58</v>
      </c>
      <c r="J2380" s="19" t="s">
        <v>37</v>
      </c>
      <c r="K2380" s="19">
        <v>88316</v>
      </c>
    </row>
    <row r="2381" spans="1:11" x14ac:dyDescent="0.25">
      <c r="A2381" s="20" t="s">
        <v>23</v>
      </c>
      <c r="B2381" s="21"/>
      <c r="C2381" s="20"/>
      <c r="D2381" s="21" t="s">
        <v>29</v>
      </c>
      <c r="E2381" s="21" t="s">
        <v>30</v>
      </c>
      <c r="F2381" s="16">
        <f>$H$8</f>
        <v>111.86</v>
      </c>
      <c r="G2381" s="17"/>
      <c r="H2381" s="17">
        <f>ROUND(F2381*G2381/100,2)</f>
        <v>0</v>
      </c>
      <c r="I2381" s="18"/>
      <c r="J2381" s="19"/>
      <c r="K2381" s="19"/>
    </row>
    <row r="2382" spans="1:11" x14ac:dyDescent="0.25">
      <c r="A2382" s="20" t="s">
        <v>23</v>
      </c>
      <c r="B2382" s="21"/>
      <c r="C2382" s="20"/>
      <c r="D2382" s="21" t="s">
        <v>31</v>
      </c>
      <c r="E2382" s="21" t="s">
        <v>32</v>
      </c>
      <c r="F2382" s="16"/>
      <c r="G2382" s="17"/>
      <c r="H2382" s="17">
        <f>SUMIF(Recodificada1!$H$2374:$H$2380,"&gt;0",Recodificada1!$H$2374:$H$2380)+$H$2381</f>
        <v>0</v>
      </c>
      <c r="I2382" s="18"/>
      <c r="J2382" s="19"/>
      <c r="K2382" s="19"/>
    </row>
    <row r="2383" spans="1:11" x14ac:dyDescent="0.25">
      <c r="A2383" s="20" t="s">
        <v>23</v>
      </c>
      <c r="B2383" s="21"/>
      <c r="C2383" s="20"/>
      <c r="D2383" s="21" t="s">
        <v>6</v>
      </c>
      <c r="E2383" s="21" t="s">
        <v>30</v>
      </c>
      <c r="F2383" s="16">
        <f>$F$8</f>
        <v>24.18</v>
      </c>
      <c r="G2383" s="17"/>
      <c r="H2383" s="17">
        <f>+ROUND(H2382*F2383/100,2)</f>
        <v>0</v>
      </c>
      <c r="I2383" s="18"/>
      <c r="J2383" s="19"/>
      <c r="K2383" s="19"/>
    </row>
    <row r="2384" spans="1:11" x14ac:dyDescent="0.25">
      <c r="A2384" s="20" t="s">
        <v>23</v>
      </c>
      <c r="B2384" s="21"/>
      <c r="C2384" s="20"/>
      <c r="D2384" s="21" t="s">
        <v>33</v>
      </c>
      <c r="E2384" s="21" t="s">
        <v>32</v>
      </c>
      <c r="F2384" s="16"/>
      <c r="G2384" s="17"/>
      <c r="H2384" s="17">
        <f>+H2382+H2383</f>
        <v>0</v>
      </c>
      <c r="I2384" s="18"/>
      <c r="J2384" s="19"/>
      <c r="K2384" s="19"/>
    </row>
    <row r="2385" spans="1:11" x14ac:dyDescent="0.25">
      <c r="A2385" s="6" t="s">
        <v>1157</v>
      </c>
      <c r="B2385" s="7" t="s">
        <v>1158</v>
      </c>
      <c r="C2385" s="6"/>
      <c r="D2385" s="7"/>
      <c r="E2385" s="7" t="s">
        <v>597</v>
      </c>
      <c r="F2385" s="16" t="s">
        <v>20</v>
      </c>
      <c r="G2385" s="17"/>
      <c r="H2385" s="17"/>
      <c r="I2385" s="18" t="s">
        <v>21</v>
      </c>
      <c r="J2385" s="19" t="s">
        <v>1119</v>
      </c>
      <c r="K2385" s="19" t="s">
        <v>1159</v>
      </c>
    </row>
    <row r="2386" spans="1:11" x14ac:dyDescent="0.25">
      <c r="A2386" s="20" t="s">
        <v>23</v>
      </c>
      <c r="B2386" s="21">
        <v>2</v>
      </c>
      <c r="C2386" s="20" t="s">
        <v>1160</v>
      </c>
      <c r="D2386" s="21" t="s">
        <v>1161</v>
      </c>
      <c r="E2386" s="21" t="s">
        <v>341</v>
      </c>
      <c r="F2386" s="16">
        <v>0.2</v>
      </c>
      <c r="G2386" s="17"/>
      <c r="H2386" s="17">
        <f>+ROUND(F2386*G2386,2)</f>
        <v>0</v>
      </c>
      <c r="I2386" s="18" t="s">
        <v>78</v>
      </c>
      <c r="J2386" s="19" t="s">
        <v>37</v>
      </c>
      <c r="K2386" s="19">
        <v>5061</v>
      </c>
    </row>
    <row r="2387" spans="1:11" x14ac:dyDescent="0.25">
      <c r="A2387" s="20" t="s">
        <v>23</v>
      </c>
      <c r="B2387" s="21">
        <v>2</v>
      </c>
      <c r="C2387" s="20" t="s">
        <v>1162</v>
      </c>
      <c r="D2387" s="21" t="s">
        <v>1163</v>
      </c>
      <c r="E2387" s="21" t="s">
        <v>480</v>
      </c>
      <c r="F2387" s="16">
        <v>2</v>
      </c>
      <c r="G2387" s="17"/>
      <c r="H2387" s="17">
        <f>+ROUND(F2387*G2387,2)</f>
        <v>0</v>
      </c>
      <c r="I2387" s="18" t="s">
        <v>78</v>
      </c>
      <c r="J2387" s="19" t="s">
        <v>1119</v>
      </c>
      <c r="K2387" s="19" t="s">
        <v>1164</v>
      </c>
    </row>
    <row r="2388" spans="1:11" x14ac:dyDescent="0.25">
      <c r="A2388" s="20" t="s">
        <v>23</v>
      </c>
      <c r="B2388" s="21">
        <v>2</v>
      </c>
      <c r="C2388" s="20" t="s">
        <v>1165</v>
      </c>
      <c r="D2388" s="21" t="s">
        <v>1166</v>
      </c>
      <c r="E2388" s="21" t="s">
        <v>597</v>
      </c>
      <c r="F2388" s="16">
        <v>0.42149999999999999</v>
      </c>
      <c r="G2388" s="17"/>
      <c r="H2388" s="17">
        <f>+ROUND(F2388*G2388,2)</f>
        <v>0</v>
      </c>
      <c r="I2388" s="18" t="s">
        <v>78</v>
      </c>
      <c r="J2388" s="19" t="s">
        <v>1119</v>
      </c>
      <c r="K2388" s="19" t="s">
        <v>1167</v>
      </c>
    </row>
    <row r="2389" spans="1:11" x14ac:dyDescent="0.25">
      <c r="A2389" s="20" t="s">
        <v>23</v>
      </c>
      <c r="B2389" s="21">
        <v>2</v>
      </c>
      <c r="C2389" s="20" t="s">
        <v>1168</v>
      </c>
      <c r="D2389" s="21" t="s">
        <v>1169</v>
      </c>
      <c r="E2389" s="21" t="s">
        <v>480</v>
      </c>
      <c r="F2389" s="16">
        <v>2.4</v>
      </c>
      <c r="G2389" s="17"/>
      <c r="H2389" s="17">
        <f>+ROUND(F2389*G2389,2)</f>
        <v>0</v>
      </c>
      <c r="I2389" s="18" t="s">
        <v>78</v>
      </c>
      <c r="J2389" s="19" t="s">
        <v>1119</v>
      </c>
      <c r="K2389" s="19" t="s">
        <v>1170</v>
      </c>
    </row>
    <row r="2390" spans="1:11" x14ac:dyDescent="0.25">
      <c r="A2390" s="20" t="s">
        <v>23</v>
      </c>
      <c r="B2390" s="21">
        <v>2</v>
      </c>
      <c r="C2390" s="20" t="s">
        <v>1171</v>
      </c>
      <c r="D2390" s="21" t="s">
        <v>1172</v>
      </c>
      <c r="E2390" s="21" t="s">
        <v>204</v>
      </c>
      <c r="F2390" s="16">
        <v>6.0000000000000001E-3</v>
      </c>
      <c r="G2390" s="17"/>
      <c r="H2390" s="17">
        <f>+ROUND(F2390*G2390,2)</f>
        <v>0</v>
      </c>
      <c r="I2390" s="18" t="s">
        <v>78</v>
      </c>
      <c r="J2390" s="19" t="s">
        <v>1119</v>
      </c>
      <c r="K2390" s="19" t="s">
        <v>1173</v>
      </c>
    </row>
    <row r="2391" spans="1:11" x14ac:dyDescent="0.25">
      <c r="A2391" s="20" t="s">
        <v>23</v>
      </c>
      <c r="B2391" s="21" t="s">
        <v>55</v>
      </c>
      <c r="C2391" s="20" t="s">
        <v>449</v>
      </c>
      <c r="D2391" s="21" t="s">
        <v>35</v>
      </c>
      <c r="E2391" s="21" t="s">
        <v>36</v>
      </c>
      <c r="F2391" s="16">
        <v>1.4</v>
      </c>
      <c r="G2391" s="17"/>
      <c r="H2391" s="17">
        <f>+ROUND(F2391*G2391,2)</f>
        <v>0</v>
      </c>
      <c r="I2391" s="18" t="s">
        <v>58</v>
      </c>
      <c r="J2391" s="19" t="s">
        <v>37</v>
      </c>
      <c r="K2391" s="19">
        <v>88262</v>
      </c>
    </row>
    <row r="2392" spans="1:11" x14ac:dyDescent="0.25">
      <c r="A2392" s="20" t="s">
        <v>23</v>
      </c>
      <c r="B2392" s="21" t="s">
        <v>55</v>
      </c>
      <c r="C2392" s="20" t="s">
        <v>344</v>
      </c>
      <c r="D2392" s="21" t="s">
        <v>61</v>
      </c>
      <c r="E2392" s="21" t="s">
        <v>36</v>
      </c>
      <c r="F2392" s="16">
        <v>1.4</v>
      </c>
      <c r="G2392" s="17"/>
      <c r="H2392" s="17">
        <f>+ROUND(F2392*G2392,2)</f>
        <v>0</v>
      </c>
      <c r="I2392" s="18" t="s">
        <v>58</v>
      </c>
      <c r="J2392" s="19" t="s">
        <v>37</v>
      </c>
      <c r="K2392" s="19">
        <v>88316</v>
      </c>
    </row>
    <row r="2393" spans="1:11" x14ac:dyDescent="0.25">
      <c r="A2393" s="20" t="s">
        <v>23</v>
      </c>
      <c r="B2393" s="21"/>
      <c r="C2393" s="20"/>
      <c r="D2393" s="21" t="s">
        <v>29</v>
      </c>
      <c r="E2393" s="21" t="s">
        <v>30</v>
      </c>
      <c r="F2393" s="16">
        <f>$H$8</f>
        <v>111.86</v>
      </c>
      <c r="G2393" s="17"/>
      <c r="H2393" s="17">
        <f>ROUND(F2393*G2393/100,2)</f>
        <v>0</v>
      </c>
      <c r="I2393" s="18"/>
      <c r="J2393" s="19"/>
      <c r="K2393" s="19"/>
    </row>
    <row r="2394" spans="1:11" x14ac:dyDescent="0.25">
      <c r="A2394" s="20" t="s">
        <v>23</v>
      </c>
      <c r="B2394" s="21"/>
      <c r="C2394" s="20"/>
      <c r="D2394" s="21" t="s">
        <v>31</v>
      </c>
      <c r="E2394" s="21" t="s">
        <v>32</v>
      </c>
      <c r="F2394" s="16"/>
      <c r="G2394" s="17"/>
      <c r="H2394" s="17">
        <f>SUMIF(Recodificada1!$H$2386:$H$2392,"&gt;0",Recodificada1!$H$2386:$H$2392)+$H$2393</f>
        <v>0</v>
      </c>
      <c r="I2394" s="18"/>
      <c r="J2394" s="19"/>
      <c r="K2394" s="19"/>
    </row>
    <row r="2395" spans="1:11" x14ac:dyDescent="0.25">
      <c r="A2395" s="20" t="s">
        <v>23</v>
      </c>
      <c r="B2395" s="21"/>
      <c r="C2395" s="20"/>
      <c r="D2395" s="21" t="s">
        <v>6</v>
      </c>
      <c r="E2395" s="21" t="s">
        <v>30</v>
      </c>
      <c r="F2395" s="16">
        <f>$F$8</f>
        <v>24.18</v>
      </c>
      <c r="G2395" s="17"/>
      <c r="H2395" s="17">
        <f>+ROUND(H2394*F2395/100,2)</f>
        <v>0</v>
      </c>
      <c r="I2395" s="18"/>
      <c r="J2395" s="19"/>
      <c r="K2395" s="19"/>
    </row>
    <row r="2396" spans="1:11" x14ac:dyDescent="0.25">
      <c r="A2396" s="20" t="s">
        <v>23</v>
      </c>
      <c r="B2396" s="21"/>
      <c r="C2396" s="20"/>
      <c r="D2396" s="21" t="s">
        <v>33</v>
      </c>
      <c r="E2396" s="21" t="s">
        <v>32</v>
      </c>
      <c r="F2396" s="16"/>
      <c r="G2396" s="17"/>
      <c r="H2396" s="17">
        <f>+H2394+H2395</f>
        <v>0</v>
      </c>
      <c r="I2396" s="18"/>
      <c r="J2396" s="19"/>
      <c r="K2396" s="19"/>
    </row>
    <row r="2397" spans="1:11" x14ac:dyDescent="0.25">
      <c r="A2397" s="6" t="s">
        <v>1174</v>
      </c>
      <c r="B2397" s="7" t="s">
        <v>1175</v>
      </c>
      <c r="C2397" s="6"/>
      <c r="D2397" s="7"/>
      <c r="E2397" s="7" t="s">
        <v>77</v>
      </c>
      <c r="F2397" s="16" t="s">
        <v>20</v>
      </c>
      <c r="G2397" s="17"/>
      <c r="H2397" s="17"/>
      <c r="I2397" s="18" t="s">
        <v>21</v>
      </c>
      <c r="J2397" s="19" t="s">
        <v>1119</v>
      </c>
      <c r="K2397" s="19" t="s">
        <v>1176</v>
      </c>
    </row>
    <row r="2398" spans="1:11" x14ac:dyDescent="0.25">
      <c r="A2398" s="20" t="s">
        <v>23</v>
      </c>
      <c r="B2398" s="21" t="s">
        <v>55</v>
      </c>
      <c r="C2398" s="20" t="s">
        <v>1177</v>
      </c>
      <c r="D2398" s="21" t="s">
        <v>1178</v>
      </c>
      <c r="E2398" s="21" t="s">
        <v>77</v>
      </c>
      <c r="F2398" s="16">
        <v>1.05</v>
      </c>
      <c r="G2398" s="17"/>
      <c r="H2398" s="17">
        <f>+ROUND(F2398*G2398,2)</f>
        <v>0</v>
      </c>
      <c r="I2398" s="18" t="s">
        <v>58</v>
      </c>
      <c r="J2398" s="19" t="s">
        <v>1119</v>
      </c>
      <c r="K2398" s="19" t="s">
        <v>1179</v>
      </c>
    </row>
    <row r="2399" spans="1:11" x14ac:dyDescent="0.25">
      <c r="A2399" s="20" t="s">
        <v>23</v>
      </c>
      <c r="B2399" s="21" t="s">
        <v>55</v>
      </c>
      <c r="C2399" s="20" t="s">
        <v>450</v>
      </c>
      <c r="D2399" s="21" t="s">
        <v>451</v>
      </c>
      <c r="E2399" s="21" t="s">
        <v>36</v>
      </c>
      <c r="F2399" s="16">
        <v>2</v>
      </c>
      <c r="G2399" s="17"/>
      <c r="H2399" s="17">
        <f>+ROUND(F2399*G2399,2)</f>
        <v>0</v>
      </c>
      <c r="I2399" s="18" t="s">
        <v>58</v>
      </c>
      <c r="J2399" s="19" t="s">
        <v>37</v>
      </c>
      <c r="K2399" s="19">
        <v>88309</v>
      </c>
    </row>
    <row r="2400" spans="1:11" x14ac:dyDescent="0.25">
      <c r="A2400" s="20" t="s">
        <v>23</v>
      </c>
      <c r="B2400" s="21" t="s">
        <v>55</v>
      </c>
      <c r="C2400" s="20" t="s">
        <v>344</v>
      </c>
      <c r="D2400" s="21" t="s">
        <v>61</v>
      </c>
      <c r="E2400" s="21" t="s">
        <v>36</v>
      </c>
      <c r="F2400" s="16">
        <v>6</v>
      </c>
      <c r="G2400" s="17"/>
      <c r="H2400" s="17">
        <f>+ROUND(F2400*G2400,2)</f>
        <v>0</v>
      </c>
      <c r="I2400" s="18" t="s">
        <v>58</v>
      </c>
      <c r="J2400" s="19" t="s">
        <v>37</v>
      </c>
      <c r="K2400" s="19">
        <v>88316</v>
      </c>
    </row>
    <row r="2401" spans="1:11" x14ac:dyDescent="0.25">
      <c r="A2401" s="20" t="s">
        <v>23</v>
      </c>
      <c r="B2401" s="21"/>
      <c r="C2401" s="20"/>
      <c r="D2401" s="21" t="s">
        <v>29</v>
      </c>
      <c r="E2401" s="21" t="s">
        <v>30</v>
      </c>
      <c r="F2401" s="16">
        <f>$H$8</f>
        <v>111.86</v>
      </c>
      <c r="G2401" s="17"/>
      <c r="H2401" s="17">
        <f>ROUND(F2401*G2401/100,2)</f>
        <v>0</v>
      </c>
      <c r="I2401" s="18"/>
      <c r="J2401" s="19"/>
      <c r="K2401" s="19"/>
    </row>
    <row r="2402" spans="1:11" x14ac:dyDescent="0.25">
      <c r="A2402" s="20" t="s">
        <v>23</v>
      </c>
      <c r="B2402" s="21"/>
      <c r="C2402" s="20"/>
      <c r="D2402" s="21" t="s">
        <v>31</v>
      </c>
      <c r="E2402" s="21" t="s">
        <v>32</v>
      </c>
      <c r="F2402" s="16"/>
      <c r="G2402" s="17"/>
      <c r="H2402" s="17">
        <f>SUMIF(Recodificada1!$H$2398:$H$2400,"&gt;0",Recodificada1!$H$2398:$H$2400)+$H$2401</f>
        <v>0</v>
      </c>
      <c r="I2402" s="18"/>
      <c r="J2402" s="19"/>
      <c r="K2402" s="19"/>
    </row>
    <row r="2403" spans="1:11" x14ac:dyDescent="0.25">
      <c r="A2403" s="20" t="s">
        <v>23</v>
      </c>
      <c r="B2403" s="21"/>
      <c r="C2403" s="20"/>
      <c r="D2403" s="21" t="s">
        <v>6</v>
      </c>
      <c r="E2403" s="21" t="s">
        <v>30</v>
      </c>
      <c r="F2403" s="16">
        <f>$F$8</f>
        <v>24.18</v>
      </c>
      <c r="G2403" s="17"/>
      <c r="H2403" s="17">
        <f>+ROUND(H2402*F2403/100,2)</f>
        <v>0</v>
      </c>
      <c r="I2403" s="18"/>
      <c r="J2403" s="19"/>
      <c r="K2403" s="19"/>
    </row>
    <row r="2404" spans="1:11" x14ac:dyDescent="0.25">
      <c r="A2404" s="20" t="s">
        <v>23</v>
      </c>
      <c r="B2404" s="21"/>
      <c r="C2404" s="20"/>
      <c r="D2404" s="21" t="s">
        <v>33</v>
      </c>
      <c r="E2404" s="21" t="s">
        <v>32</v>
      </c>
      <c r="F2404" s="16"/>
      <c r="G2404" s="17"/>
      <c r="H2404" s="17">
        <f>+H2402+H2403</f>
        <v>0</v>
      </c>
      <c r="I2404" s="18"/>
      <c r="J2404" s="19"/>
      <c r="K2404" s="19"/>
    </row>
    <row r="2405" spans="1:11" x14ac:dyDescent="0.25">
      <c r="A2405" s="6" t="s">
        <v>1180</v>
      </c>
      <c r="B2405" s="7" t="s">
        <v>1178</v>
      </c>
      <c r="C2405" s="6"/>
      <c r="D2405" s="7"/>
      <c r="E2405" s="7" t="s">
        <v>77</v>
      </c>
      <c r="F2405" s="16" t="s">
        <v>20</v>
      </c>
      <c r="G2405" s="17"/>
      <c r="H2405" s="17"/>
      <c r="I2405" s="18" t="s">
        <v>21</v>
      </c>
      <c r="J2405" s="19" t="s">
        <v>1119</v>
      </c>
      <c r="K2405" s="19" t="s">
        <v>1179</v>
      </c>
    </row>
    <row r="2406" spans="1:11" x14ac:dyDescent="0.25">
      <c r="A2406" s="20" t="s">
        <v>23</v>
      </c>
      <c r="B2406" s="21">
        <v>2</v>
      </c>
      <c r="C2406" s="20" t="s">
        <v>526</v>
      </c>
      <c r="D2406" s="21" t="s">
        <v>527</v>
      </c>
      <c r="E2406" s="21" t="s">
        <v>77</v>
      </c>
      <c r="F2406" s="16">
        <v>0.54</v>
      </c>
      <c r="G2406" s="17"/>
      <c r="H2406" s="17">
        <f>+ROUND(F2406*G2406,2)</f>
        <v>0</v>
      </c>
      <c r="I2406" s="18" t="s">
        <v>78</v>
      </c>
      <c r="J2406" s="19" t="s">
        <v>37</v>
      </c>
      <c r="K2406" s="19">
        <v>367</v>
      </c>
    </row>
    <row r="2407" spans="1:11" x14ac:dyDescent="0.25">
      <c r="A2407" s="20" t="s">
        <v>23</v>
      </c>
      <c r="B2407" s="21">
        <v>2</v>
      </c>
      <c r="C2407" s="20" t="s">
        <v>339</v>
      </c>
      <c r="D2407" s="21" t="s">
        <v>340</v>
      </c>
      <c r="E2407" s="21" t="s">
        <v>341</v>
      </c>
      <c r="F2407" s="16">
        <v>250</v>
      </c>
      <c r="G2407" s="17"/>
      <c r="H2407" s="17">
        <f>+ROUND(F2407*G2407,2)</f>
        <v>0</v>
      </c>
      <c r="I2407" s="18" t="s">
        <v>78</v>
      </c>
      <c r="J2407" s="19" t="s">
        <v>37</v>
      </c>
      <c r="K2407" s="19">
        <v>1379</v>
      </c>
    </row>
    <row r="2408" spans="1:11" x14ac:dyDescent="0.25">
      <c r="A2408" s="20" t="s">
        <v>23</v>
      </c>
      <c r="B2408" s="21">
        <v>2</v>
      </c>
      <c r="C2408" s="20" t="s">
        <v>342</v>
      </c>
      <c r="D2408" s="21" t="s">
        <v>343</v>
      </c>
      <c r="E2408" s="21" t="s">
        <v>77</v>
      </c>
      <c r="F2408" s="16">
        <v>0.9</v>
      </c>
      <c r="G2408" s="17"/>
      <c r="H2408" s="17">
        <f>+ROUND(F2408*G2408,2)</f>
        <v>0</v>
      </c>
      <c r="I2408" s="18" t="s">
        <v>78</v>
      </c>
      <c r="J2408" s="19" t="s">
        <v>37</v>
      </c>
      <c r="K2408" s="19">
        <v>4721</v>
      </c>
    </row>
    <row r="2409" spans="1:11" x14ac:dyDescent="0.25">
      <c r="A2409" s="20" t="s">
        <v>23</v>
      </c>
      <c r="B2409" s="21">
        <v>5</v>
      </c>
      <c r="C2409" s="20" t="s">
        <v>1151</v>
      </c>
      <c r="D2409" s="21" t="s">
        <v>1152</v>
      </c>
      <c r="E2409" s="21" t="s">
        <v>77</v>
      </c>
      <c r="F2409" s="16">
        <v>0.9</v>
      </c>
      <c r="G2409" s="17"/>
      <c r="H2409" s="17">
        <f>+ROUND(F2409*G2409,2)</f>
        <v>0</v>
      </c>
      <c r="I2409" s="18" t="s">
        <v>43</v>
      </c>
      <c r="J2409" s="19" t="s">
        <v>1119</v>
      </c>
      <c r="K2409" s="19" t="s">
        <v>1153</v>
      </c>
    </row>
    <row r="2410" spans="1:11" x14ac:dyDescent="0.25">
      <c r="A2410" s="20" t="s">
        <v>23</v>
      </c>
      <c r="B2410" s="21">
        <v>5</v>
      </c>
      <c r="C2410" s="20" t="s">
        <v>1154</v>
      </c>
      <c r="D2410" s="21" t="s">
        <v>1155</v>
      </c>
      <c r="E2410" s="21" t="s">
        <v>77</v>
      </c>
      <c r="F2410" s="16">
        <v>0.54</v>
      </c>
      <c r="G2410" s="17"/>
      <c r="H2410" s="17">
        <f>+ROUND(F2410*G2410,2)</f>
        <v>0</v>
      </c>
      <c r="I2410" s="18" t="s">
        <v>43</v>
      </c>
      <c r="J2410" s="19" t="s">
        <v>1119</v>
      </c>
      <c r="K2410" s="19" t="s">
        <v>1156</v>
      </c>
    </row>
    <row r="2411" spans="1:11" x14ac:dyDescent="0.25">
      <c r="A2411" s="20" t="s">
        <v>23</v>
      </c>
      <c r="B2411" s="21" t="s">
        <v>55</v>
      </c>
      <c r="C2411" s="20" t="s">
        <v>344</v>
      </c>
      <c r="D2411" s="21" t="s">
        <v>61</v>
      </c>
      <c r="E2411" s="21" t="s">
        <v>36</v>
      </c>
      <c r="F2411" s="16">
        <v>3.25</v>
      </c>
      <c r="G2411" s="17"/>
      <c r="H2411" s="17">
        <f>+ROUND(F2411*G2411,2)</f>
        <v>0</v>
      </c>
      <c r="I2411" s="18" t="s">
        <v>58</v>
      </c>
      <c r="J2411" s="19" t="s">
        <v>37</v>
      </c>
      <c r="K2411" s="19">
        <v>88316</v>
      </c>
    </row>
    <row r="2412" spans="1:11" x14ac:dyDescent="0.25">
      <c r="A2412" s="20" t="s">
        <v>23</v>
      </c>
      <c r="B2412" s="21"/>
      <c r="C2412" s="20"/>
      <c r="D2412" s="21" t="s">
        <v>29</v>
      </c>
      <c r="E2412" s="21" t="s">
        <v>30</v>
      </c>
      <c r="F2412" s="16">
        <f>$H$8</f>
        <v>111.86</v>
      </c>
      <c r="G2412" s="17"/>
      <c r="H2412" s="17">
        <f>ROUND(F2412*G2412/100,2)</f>
        <v>0</v>
      </c>
      <c r="I2412" s="18"/>
      <c r="J2412" s="19"/>
      <c r="K2412" s="19"/>
    </row>
    <row r="2413" spans="1:11" x14ac:dyDescent="0.25">
      <c r="A2413" s="20" t="s">
        <v>23</v>
      </c>
      <c r="B2413" s="21"/>
      <c r="C2413" s="20"/>
      <c r="D2413" s="21" t="s">
        <v>31</v>
      </c>
      <c r="E2413" s="21" t="s">
        <v>32</v>
      </c>
      <c r="F2413" s="16"/>
      <c r="G2413" s="17"/>
      <c r="H2413" s="17">
        <f>SUMIF(Recodificada1!$H$2406:$H$2411,"&gt;0",Recodificada1!$H$2406:$H$2411)+$H$2412</f>
        <v>0</v>
      </c>
      <c r="I2413" s="18"/>
      <c r="J2413" s="19"/>
      <c r="K2413" s="19"/>
    </row>
    <row r="2414" spans="1:11" x14ac:dyDescent="0.25">
      <c r="A2414" s="20" t="s">
        <v>23</v>
      </c>
      <c r="B2414" s="21"/>
      <c r="C2414" s="20"/>
      <c r="D2414" s="21" t="s">
        <v>6</v>
      </c>
      <c r="E2414" s="21" t="s">
        <v>30</v>
      </c>
      <c r="F2414" s="16">
        <f>$F$8</f>
        <v>24.18</v>
      </c>
      <c r="G2414" s="17"/>
      <c r="H2414" s="17">
        <f>+ROUND(H2413*F2414/100,2)</f>
        <v>0</v>
      </c>
      <c r="I2414" s="18"/>
      <c r="J2414" s="19"/>
      <c r="K2414" s="19"/>
    </row>
    <row r="2415" spans="1:11" x14ac:dyDescent="0.25">
      <c r="A2415" s="20" t="s">
        <v>23</v>
      </c>
      <c r="B2415" s="21"/>
      <c r="C2415" s="20"/>
      <c r="D2415" s="21" t="s">
        <v>33</v>
      </c>
      <c r="E2415" s="21" t="s">
        <v>32</v>
      </c>
      <c r="F2415" s="16"/>
      <c r="G2415" s="17"/>
      <c r="H2415" s="17">
        <f>+H2413+H2414</f>
        <v>0</v>
      </c>
      <c r="I2415" s="18"/>
      <c r="J2415" s="19"/>
      <c r="K2415" s="19"/>
    </row>
    <row r="2416" spans="1:11" x14ac:dyDescent="0.25">
      <c r="A2416" s="6" t="s">
        <v>1181</v>
      </c>
      <c r="B2416" s="7" t="s">
        <v>1182</v>
      </c>
      <c r="C2416" s="6"/>
      <c r="D2416" s="7"/>
      <c r="E2416" s="7" t="s">
        <v>597</v>
      </c>
      <c r="F2416" s="16" t="s">
        <v>20</v>
      </c>
      <c r="G2416" s="17"/>
      <c r="H2416" s="17"/>
      <c r="I2416" s="18" t="s">
        <v>21</v>
      </c>
      <c r="J2416" s="19" t="s">
        <v>1119</v>
      </c>
      <c r="K2416" s="19" t="s">
        <v>1183</v>
      </c>
    </row>
    <row r="2417" spans="1:11" x14ac:dyDescent="0.25">
      <c r="A2417" s="20" t="s">
        <v>23</v>
      </c>
      <c r="B2417" s="21">
        <v>2</v>
      </c>
      <c r="C2417" s="20" t="s">
        <v>1160</v>
      </c>
      <c r="D2417" s="21" t="s">
        <v>1161</v>
      </c>
      <c r="E2417" s="21" t="s">
        <v>341</v>
      </c>
      <c r="F2417" s="16">
        <v>0.12</v>
      </c>
      <c r="G2417" s="17"/>
      <c r="H2417" s="17">
        <f>+ROUND(F2417*G2417,2)</f>
        <v>0</v>
      </c>
      <c r="I2417" s="18" t="s">
        <v>78</v>
      </c>
      <c r="J2417" s="19" t="s">
        <v>37</v>
      </c>
      <c r="K2417" s="19">
        <v>5061</v>
      </c>
    </row>
    <row r="2418" spans="1:11" x14ac:dyDescent="0.25">
      <c r="A2418" s="20" t="s">
        <v>23</v>
      </c>
      <c r="B2418" s="21">
        <v>2</v>
      </c>
      <c r="C2418" s="20" t="s">
        <v>1162</v>
      </c>
      <c r="D2418" s="21" t="s">
        <v>1163</v>
      </c>
      <c r="E2418" s="21" t="s">
        <v>480</v>
      </c>
      <c r="F2418" s="16">
        <v>2</v>
      </c>
      <c r="G2418" s="17"/>
      <c r="H2418" s="17">
        <f>+ROUND(F2418*G2418,2)</f>
        <v>0</v>
      </c>
      <c r="I2418" s="18" t="s">
        <v>78</v>
      </c>
      <c r="J2418" s="19" t="s">
        <v>1119</v>
      </c>
      <c r="K2418" s="19" t="s">
        <v>1164</v>
      </c>
    </row>
    <row r="2419" spans="1:11" x14ac:dyDescent="0.25">
      <c r="A2419" s="20" t="s">
        <v>23</v>
      </c>
      <c r="B2419" s="21">
        <v>2</v>
      </c>
      <c r="C2419" s="20" t="s">
        <v>1168</v>
      </c>
      <c r="D2419" s="21" t="s">
        <v>1169</v>
      </c>
      <c r="E2419" s="21" t="s">
        <v>480</v>
      </c>
      <c r="F2419" s="16">
        <v>0.14000000000000001</v>
      </c>
      <c r="G2419" s="17"/>
      <c r="H2419" s="17">
        <f>+ROUND(F2419*G2419,2)</f>
        <v>0</v>
      </c>
      <c r="I2419" s="18" t="s">
        <v>78</v>
      </c>
      <c r="J2419" s="19" t="s">
        <v>1119</v>
      </c>
      <c r="K2419" s="19" t="s">
        <v>1170</v>
      </c>
    </row>
    <row r="2420" spans="1:11" x14ac:dyDescent="0.25">
      <c r="A2420" s="20" t="s">
        <v>23</v>
      </c>
      <c r="B2420" s="21">
        <v>2</v>
      </c>
      <c r="C2420" s="20" t="s">
        <v>1184</v>
      </c>
      <c r="D2420" s="21" t="s">
        <v>1185</v>
      </c>
      <c r="E2420" s="21" t="s">
        <v>480</v>
      </c>
      <c r="F2420" s="16">
        <v>1.6</v>
      </c>
      <c r="G2420" s="17"/>
      <c r="H2420" s="17">
        <f>+ROUND(F2420*G2420,2)</f>
        <v>0</v>
      </c>
      <c r="I2420" s="18" t="s">
        <v>78</v>
      </c>
      <c r="J2420" s="19" t="s">
        <v>1119</v>
      </c>
      <c r="K2420" s="19" t="s">
        <v>1186</v>
      </c>
    </row>
    <row r="2421" spans="1:11" x14ac:dyDescent="0.25">
      <c r="A2421" s="20" t="s">
        <v>23</v>
      </c>
      <c r="B2421" s="21">
        <v>2</v>
      </c>
      <c r="C2421" s="20" t="s">
        <v>1171</v>
      </c>
      <c r="D2421" s="21" t="s">
        <v>1172</v>
      </c>
      <c r="E2421" s="21" t="s">
        <v>204</v>
      </c>
      <c r="F2421" s="16">
        <v>0.1</v>
      </c>
      <c r="G2421" s="17"/>
      <c r="H2421" s="17">
        <f>+ROUND(F2421*G2421,2)</f>
        <v>0</v>
      </c>
      <c r="I2421" s="18" t="s">
        <v>78</v>
      </c>
      <c r="J2421" s="19" t="s">
        <v>1119</v>
      </c>
      <c r="K2421" s="19" t="s">
        <v>1173</v>
      </c>
    </row>
    <row r="2422" spans="1:11" x14ac:dyDescent="0.25">
      <c r="A2422" s="20" t="s">
        <v>23</v>
      </c>
      <c r="B2422" s="21" t="s">
        <v>55</v>
      </c>
      <c r="C2422" s="20" t="s">
        <v>449</v>
      </c>
      <c r="D2422" s="21" t="s">
        <v>35</v>
      </c>
      <c r="E2422" s="21" t="s">
        <v>36</v>
      </c>
      <c r="F2422" s="16">
        <v>1.4</v>
      </c>
      <c r="G2422" s="17"/>
      <c r="H2422" s="17">
        <f>+ROUND(F2422*G2422,2)</f>
        <v>0</v>
      </c>
      <c r="I2422" s="18" t="s">
        <v>58</v>
      </c>
      <c r="J2422" s="19" t="s">
        <v>37</v>
      </c>
      <c r="K2422" s="19">
        <v>88262</v>
      </c>
    </row>
    <row r="2423" spans="1:11" x14ac:dyDescent="0.25">
      <c r="A2423" s="20" t="s">
        <v>23</v>
      </c>
      <c r="B2423" s="21" t="s">
        <v>55</v>
      </c>
      <c r="C2423" s="20" t="s">
        <v>344</v>
      </c>
      <c r="D2423" s="21" t="s">
        <v>61</v>
      </c>
      <c r="E2423" s="21" t="s">
        <v>36</v>
      </c>
      <c r="F2423" s="16">
        <v>1.4</v>
      </c>
      <c r="G2423" s="17"/>
      <c r="H2423" s="17">
        <f>+ROUND(F2423*G2423,2)</f>
        <v>0</v>
      </c>
      <c r="I2423" s="18" t="s">
        <v>58</v>
      </c>
      <c r="J2423" s="19" t="s">
        <v>37</v>
      </c>
      <c r="K2423" s="19">
        <v>88316</v>
      </c>
    </row>
    <row r="2424" spans="1:11" x14ac:dyDescent="0.25">
      <c r="A2424" s="20" t="s">
        <v>23</v>
      </c>
      <c r="B2424" s="21"/>
      <c r="C2424" s="20"/>
      <c r="D2424" s="21" t="s">
        <v>29</v>
      </c>
      <c r="E2424" s="21" t="s">
        <v>30</v>
      </c>
      <c r="F2424" s="16">
        <f>$H$8</f>
        <v>111.86</v>
      </c>
      <c r="G2424" s="17"/>
      <c r="H2424" s="17">
        <f>ROUND(F2424*G2424/100,2)</f>
        <v>0</v>
      </c>
      <c r="I2424" s="18"/>
      <c r="J2424" s="19"/>
      <c r="K2424" s="19"/>
    </row>
    <row r="2425" spans="1:11" x14ac:dyDescent="0.25">
      <c r="A2425" s="20" t="s">
        <v>23</v>
      </c>
      <c r="B2425" s="21"/>
      <c r="C2425" s="20"/>
      <c r="D2425" s="21" t="s">
        <v>31</v>
      </c>
      <c r="E2425" s="21" t="s">
        <v>32</v>
      </c>
      <c r="F2425" s="16"/>
      <c r="G2425" s="17"/>
      <c r="H2425" s="17">
        <f>SUMIF(Recodificada1!$H$2417:$H$2423,"&gt;0",Recodificada1!$H$2417:$H$2423)+$H$2424</f>
        <v>0</v>
      </c>
      <c r="I2425" s="18"/>
      <c r="J2425" s="19"/>
      <c r="K2425" s="19"/>
    </row>
    <row r="2426" spans="1:11" x14ac:dyDescent="0.25">
      <c r="A2426" s="20" t="s">
        <v>23</v>
      </c>
      <c r="B2426" s="21"/>
      <c r="C2426" s="20"/>
      <c r="D2426" s="21" t="s">
        <v>6</v>
      </c>
      <c r="E2426" s="21" t="s">
        <v>30</v>
      </c>
      <c r="F2426" s="16">
        <f>$F$8</f>
        <v>24.18</v>
      </c>
      <c r="G2426" s="17"/>
      <c r="H2426" s="17">
        <f>+ROUND(H2425*F2426/100,2)</f>
        <v>0</v>
      </c>
      <c r="I2426" s="18"/>
      <c r="J2426" s="19"/>
      <c r="K2426" s="19"/>
    </row>
    <row r="2427" spans="1:11" x14ac:dyDescent="0.25">
      <c r="A2427" s="20" t="s">
        <v>23</v>
      </c>
      <c r="B2427" s="21"/>
      <c r="C2427" s="20"/>
      <c r="D2427" s="21" t="s">
        <v>33</v>
      </c>
      <c r="E2427" s="21" t="s">
        <v>32</v>
      </c>
      <c r="F2427" s="16"/>
      <c r="G2427" s="17"/>
      <c r="H2427" s="17">
        <f>+H2425+H2426</f>
        <v>0</v>
      </c>
      <c r="I2427" s="18"/>
      <c r="J2427" s="19"/>
      <c r="K2427" s="19"/>
    </row>
    <row r="2428" spans="1:11" x14ac:dyDescent="0.25">
      <c r="A2428" s="6" t="s">
        <v>1187</v>
      </c>
      <c r="B2428" s="7" t="s">
        <v>1188</v>
      </c>
      <c r="C2428" s="6"/>
      <c r="D2428" s="7"/>
      <c r="E2428" s="7" t="s">
        <v>36</v>
      </c>
      <c r="F2428" s="16" t="s">
        <v>20</v>
      </c>
      <c r="G2428" s="17"/>
      <c r="H2428" s="17"/>
      <c r="I2428" s="18" t="s">
        <v>21</v>
      </c>
      <c r="J2428" s="19" t="s">
        <v>37</v>
      </c>
      <c r="K2428" s="19">
        <v>88243</v>
      </c>
    </row>
    <row r="2429" spans="1:11" x14ac:dyDescent="0.25">
      <c r="A2429" s="20" t="s">
        <v>23</v>
      </c>
      <c r="B2429" s="21">
        <v>1</v>
      </c>
      <c r="C2429" s="20" t="s">
        <v>1189</v>
      </c>
      <c r="D2429" s="21" t="s">
        <v>1190</v>
      </c>
      <c r="E2429" s="21" t="s">
        <v>36</v>
      </c>
      <c r="F2429" s="16">
        <v>1</v>
      </c>
      <c r="G2429" s="17"/>
      <c r="H2429" s="17">
        <f>+ROUND(F2429*G2429,2)</f>
        <v>0</v>
      </c>
      <c r="I2429" s="18" t="s">
        <v>40</v>
      </c>
      <c r="J2429" s="19" t="s">
        <v>37</v>
      </c>
      <c r="K2429" s="19">
        <v>242</v>
      </c>
    </row>
    <row r="2430" spans="1:11" x14ac:dyDescent="0.25">
      <c r="A2430" s="20" t="s">
        <v>23</v>
      </c>
      <c r="B2430" s="21">
        <v>5</v>
      </c>
      <c r="C2430" s="20" t="s">
        <v>64</v>
      </c>
      <c r="D2430" s="21" t="s">
        <v>65</v>
      </c>
      <c r="E2430" s="21" t="s">
        <v>36</v>
      </c>
      <c r="F2430" s="16">
        <v>1</v>
      </c>
      <c r="G2430" s="17"/>
      <c r="H2430" s="17">
        <f>+ROUND(F2430*G2430,2)</f>
        <v>0</v>
      </c>
      <c r="I2430" s="18" t="s">
        <v>43</v>
      </c>
      <c r="J2430" s="19" t="s">
        <v>37</v>
      </c>
      <c r="K2430" s="19">
        <v>43467</v>
      </c>
    </row>
    <row r="2431" spans="1:11" x14ac:dyDescent="0.25">
      <c r="A2431" s="20" t="s">
        <v>23</v>
      </c>
      <c r="B2431" s="21">
        <v>5</v>
      </c>
      <c r="C2431" s="20" t="s">
        <v>66</v>
      </c>
      <c r="D2431" s="21" t="s">
        <v>67</v>
      </c>
      <c r="E2431" s="21" t="s">
        <v>36</v>
      </c>
      <c r="F2431" s="16">
        <v>1</v>
      </c>
      <c r="G2431" s="17"/>
      <c r="H2431" s="17">
        <f>+ROUND(F2431*G2431,2)</f>
        <v>0</v>
      </c>
      <c r="I2431" s="18" t="s">
        <v>43</v>
      </c>
      <c r="J2431" s="19" t="s">
        <v>37</v>
      </c>
      <c r="K2431" s="19">
        <v>43491</v>
      </c>
    </row>
    <row r="2432" spans="1:11" x14ac:dyDescent="0.25">
      <c r="A2432" s="20" t="s">
        <v>23</v>
      </c>
      <c r="B2432" s="21">
        <v>4</v>
      </c>
      <c r="C2432" s="20" t="s">
        <v>46</v>
      </c>
      <c r="D2432" s="21" t="s">
        <v>47</v>
      </c>
      <c r="E2432" s="21" t="s">
        <v>36</v>
      </c>
      <c r="F2432" s="16">
        <v>1</v>
      </c>
      <c r="G2432" s="17"/>
      <c r="H2432" s="17">
        <f>+ROUND(F2432*G2432,2)</f>
        <v>0</v>
      </c>
      <c r="I2432" s="18" t="s">
        <v>48</v>
      </c>
      <c r="J2432" s="19" t="s">
        <v>37</v>
      </c>
      <c r="K2432" s="19">
        <v>37370</v>
      </c>
    </row>
    <row r="2433" spans="1:11" x14ac:dyDescent="0.25">
      <c r="A2433" s="20" t="s">
        <v>23</v>
      </c>
      <c r="B2433" s="21">
        <v>4</v>
      </c>
      <c r="C2433" s="20" t="s">
        <v>49</v>
      </c>
      <c r="D2433" s="21" t="s">
        <v>50</v>
      </c>
      <c r="E2433" s="21" t="s">
        <v>36</v>
      </c>
      <c r="F2433" s="16">
        <v>1</v>
      </c>
      <c r="G2433" s="17"/>
      <c r="H2433" s="17">
        <f>+ROUND(F2433*G2433,2)</f>
        <v>0</v>
      </c>
      <c r="I2433" s="18" t="s">
        <v>48</v>
      </c>
      <c r="J2433" s="19" t="s">
        <v>37</v>
      </c>
      <c r="K2433" s="19">
        <v>37371</v>
      </c>
    </row>
    <row r="2434" spans="1:11" x14ac:dyDescent="0.25">
      <c r="A2434" s="20" t="s">
        <v>23</v>
      </c>
      <c r="B2434" s="21">
        <v>4</v>
      </c>
      <c r="C2434" s="20" t="s">
        <v>51</v>
      </c>
      <c r="D2434" s="21" t="s">
        <v>52</v>
      </c>
      <c r="E2434" s="21" t="s">
        <v>36</v>
      </c>
      <c r="F2434" s="16">
        <v>1</v>
      </c>
      <c r="G2434" s="17"/>
      <c r="H2434" s="17">
        <f>+ROUND(F2434*G2434,2)</f>
        <v>0</v>
      </c>
      <c r="I2434" s="18" t="s">
        <v>48</v>
      </c>
      <c r="J2434" s="19" t="s">
        <v>37</v>
      </c>
      <c r="K2434" s="19">
        <v>37372</v>
      </c>
    </row>
    <row r="2435" spans="1:11" x14ac:dyDescent="0.25">
      <c r="A2435" s="20" t="s">
        <v>23</v>
      </c>
      <c r="B2435" s="21">
        <v>4</v>
      </c>
      <c r="C2435" s="20" t="s">
        <v>53</v>
      </c>
      <c r="D2435" s="21" t="s">
        <v>54</v>
      </c>
      <c r="E2435" s="21" t="s">
        <v>36</v>
      </c>
      <c r="F2435" s="16">
        <v>1</v>
      </c>
      <c r="G2435" s="17"/>
      <c r="H2435" s="17">
        <f>+ROUND(F2435*G2435,2)</f>
        <v>0</v>
      </c>
      <c r="I2435" s="18" t="s">
        <v>48</v>
      </c>
      <c r="J2435" s="19" t="s">
        <v>37</v>
      </c>
      <c r="K2435" s="19">
        <v>37373</v>
      </c>
    </row>
    <row r="2436" spans="1:11" x14ac:dyDescent="0.25">
      <c r="A2436" s="20" t="s">
        <v>23</v>
      </c>
      <c r="B2436" s="21" t="s">
        <v>55</v>
      </c>
      <c r="C2436" s="20" t="s">
        <v>1191</v>
      </c>
      <c r="D2436" s="21" t="s">
        <v>1192</v>
      </c>
      <c r="E2436" s="21" t="s">
        <v>36</v>
      </c>
      <c r="F2436" s="16">
        <v>1</v>
      </c>
      <c r="G2436" s="17"/>
      <c r="H2436" s="17">
        <f>+ROUND(F2436*G2436,2)</f>
        <v>0</v>
      </c>
      <c r="I2436" s="18" t="s">
        <v>58</v>
      </c>
      <c r="J2436" s="19" t="s">
        <v>37</v>
      </c>
      <c r="K2436" s="19">
        <v>95313</v>
      </c>
    </row>
    <row r="2437" spans="1:11" x14ac:dyDescent="0.25">
      <c r="A2437" s="20" t="s">
        <v>23</v>
      </c>
      <c r="B2437" s="21"/>
      <c r="C2437" s="20"/>
      <c r="D2437" s="21" t="s">
        <v>29</v>
      </c>
      <c r="E2437" s="21" t="s">
        <v>30</v>
      </c>
      <c r="F2437" s="16">
        <f>$H$8</f>
        <v>111.86</v>
      </c>
      <c r="G2437" s="17"/>
      <c r="H2437" s="17">
        <f>ROUND(F2437*G2437/100,2)</f>
        <v>0</v>
      </c>
      <c r="I2437" s="18"/>
      <c r="J2437" s="19"/>
      <c r="K2437" s="19"/>
    </row>
    <row r="2438" spans="1:11" x14ac:dyDescent="0.25">
      <c r="A2438" s="20" t="s">
        <v>23</v>
      </c>
      <c r="B2438" s="21"/>
      <c r="C2438" s="20"/>
      <c r="D2438" s="21" t="s">
        <v>31</v>
      </c>
      <c r="E2438" s="21" t="s">
        <v>32</v>
      </c>
      <c r="F2438" s="16"/>
      <c r="G2438" s="17"/>
      <c r="H2438" s="17">
        <f>SUMIF(Recodificada1!$H$2429:$H$2436,"&gt;0",Recodificada1!$H$2429:$H$2436)+$H$2437</f>
        <v>0</v>
      </c>
      <c r="I2438" s="18"/>
      <c r="J2438" s="19"/>
      <c r="K2438" s="19"/>
    </row>
    <row r="2439" spans="1:11" x14ac:dyDescent="0.25">
      <c r="A2439" s="20" t="s">
        <v>23</v>
      </c>
      <c r="B2439" s="21"/>
      <c r="C2439" s="20"/>
      <c r="D2439" s="21" t="s">
        <v>6</v>
      </c>
      <c r="E2439" s="21" t="s">
        <v>30</v>
      </c>
      <c r="F2439" s="16">
        <f>$F$8</f>
        <v>24.18</v>
      </c>
      <c r="G2439" s="17"/>
      <c r="H2439" s="17">
        <f>+ROUND(H2438*F2439/100,2)</f>
        <v>0</v>
      </c>
      <c r="I2439" s="18"/>
      <c r="J2439" s="19"/>
      <c r="K2439" s="19"/>
    </row>
    <row r="2440" spans="1:11" x14ac:dyDescent="0.25">
      <c r="A2440" s="20" t="s">
        <v>23</v>
      </c>
      <c r="B2440" s="21"/>
      <c r="C2440" s="20"/>
      <c r="D2440" s="21" t="s">
        <v>33</v>
      </c>
      <c r="E2440" s="21" t="s">
        <v>32</v>
      </c>
      <c r="F2440" s="16"/>
      <c r="G2440" s="17"/>
      <c r="H2440" s="17">
        <f>+H2438+H2439</f>
        <v>0</v>
      </c>
      <c r="I2440" s="18"/>
      <c r="J2440" s="19"/>
      <c r="K2440" s="19"/>
    </row>
    <row r="2441" spans="1:11" x14ac:dyDescent="0.25">
      <c r="A2441" s="6" t="s">
        <v>1193</v>
      </c>
      <c r="B2441" s="7" t="s">
        <v>1192</v>
      </c>
      <c r="C2441" s="6"/>
      <c r="D2441" s="7"/>
      <c r="E2441" s="7" t="s">
        <v>36</v>
      </c>
      <c r="F2441" s="16" t="s">
        <v>20</v>
      </c>
      <c r="G2441" s="17"/>
      <c r="H2441" s="17"/>
      <c r="I2441" s="18" t="s">
        <v>21</v>
      </c>
      <c r="J2441" s="19" t="s">
        <v>37</v>
      </c>
      <c r="K2441" s="19">
        <v>95313</v>
      </c>
    </row>
    <row r="2442" spans="1:11" x14ac:dyDescent="0.25">
      <c r="A2442" s="20" t="s">
        <v>23</v>
      </c>
      <c r="B2442" s="21">
        <v>1</v>
      </c>
      <c r="C2442" s="20" t="s">
        <v>1189</v>
      </c>
      <c r="D2442" s="21" t="s">
        <v>1190</v>
      </c>
      <c r="E2442" s="21" t="s">
        <v>36</v>
      </c>
      <c r="F2442" s="16">
        <v>9.4000000000000004E-3</v>
      </c>
      <c r="G2442" s="17"/>
      <c r="H2442" s="17">
        <f>+ROUND(F2442*G2442,2)</f>
        <v>0</v>
      </c>
      <c r="I2442" s="18" t="s">
        <v>40</v>
      </c>
      <c r="J2442" s="19" t="s">
        <v>37</v>
      </c>
      <c r="K2442" s="19">
        <v>242</v>
      </c>
    </row>
    <row r="2443" spans="1:11" x14ac:dyDescent="0.25">
      <c r="A2443" s="20" t="s">
        <v>23</v>
      </c>
      <c r="B2443" s="21"/>
      <c r="C2443" s="20"/>
      <c r="D2443" s="21" t="s">
        <v>29</v>
      </c>
      <c r="E2443" s="21" t="s">
        <v>30</v>
      </c>
      <c r="F2443" s="16">
        <f>$H$8</f>
        <v>111.86</v>
      </c>
      <c r="G2443" s="17"/>
      <c r="H2443" s="17">
        <f>ROUND(F2443*G2443/100,2)</f>
        <v>0</v>
      </c>
      <c r="I2443" s="18"/>
      <c r="J2443" s="19"/>
      <c r="K2443" s="19"/>
    </row>
    <row r="2444" spans="1:11" x14ac:dyDescent="0.25">
      <c r="A2444" s="20" t="s">
        <v>23</v>
      </c>
      <c r="B2444" s="21"/>
      <c r="C2444" s="20"/>
      <c r="D2444" s="21" t="s">
        <v>31</v>
      </c>
      <c r="E2444" s="21" t="s">
        <v>32</v>
      </c>
      <c r="F2444" s="16"/>
      <c r="G2444" s="17"/>
      <c r="H2444" s="17">
        <f>SUMIF(Recodificada1!$H$2442:$H$2442,"&gt;0",Recodificada1!$H$2442:$H$2442)+$H$2443</f>
        <v>0</v>
      </c>
      <c r="I2444" s="18"/>
      <c r="J2444" s="19"/>
      <c r="K2444" s="19"/>
    </row>
    <row r="2445" spans="1:11" x14ac:dyDescent="0.25">
      <c r="A2445" s="20" t="s">
        <v>23</v>
      </c>
      <c r="B2445" s="21"/>
      <c r="C2445" s="20"/>
      <c r="D2445" s="21" t="s">
        <v>6</v>
      </c>
      <c r="E2445" s="21" t="s">
        <v>30</v>
      </c>
      <c r="F2445" s="16">
        <f>$F$8</f>
        <v>24.18</v>
      </c>
      <c r="G2445" s="17"/>
      <c r="H2445" s="17">
        <f>+ROUND(H2444*F2445/100,2)</f>
        <v>0</v>
      </c>
      <c r="I2445" s="18"/>
      <c r="J2445" s="19"/>
      <c r="K2445" s="19"/>
    </row>
    <row r="2446" spans="1:11" x14ac:dyDescent="0.25">
      <c r="A2446" s="20" t="s">
        <v>23</v>
      </c>
      <c r="B2446" s="21"/>
      <c r="C2446" s="20"/>
      <c r="D2446" s="21" t="s">
        <v>33</v>
      </c>
      <c r="E2446" s="21" t="s">
        <v>32</v>
      </c>
      <c r="F2446" s="16"/>
      <c r="G2446" s="17"/>
      <c r="H2446" s="17">
        <f>+H2444+H2445</f>
        <v>0</v>
      </c>
      <c r="I2446" s="18"/>
      <c r="J2446" s="19"/>
      <c r="K2446" s="19"/>
    </row>
    <row r="2447" spans="1:11" x14ac:dyDescent="0.25">
      <c r="A2447" s="6" t="s">
        <v>1194</v>
      </c>
      <c r="B2447" s="7" t="s">
        <v>1195</v>
      </c>
      <c r="C2447" s="6"/>
      <c r="D2447" s="7"/>
      <c r="E2447" s="7" t="s">
        <v>77</v>
      </c>
      <c r="F2447" s="16" t="s">
        <v>20</v>
      </c>
      <c r="G2447" s="17"/>
      <c r="H2447" s="17"/>
      <c r="I2447" s="18" t="s">
        <v>21</v>
      </c>
      <c r="J2447" s="19" t="s">
        <v>37</v>
      </c>
      <c r="K2447" s="19">
        <v>88631</v>
      </c>
    </row>
    <row r="2448" spans="1:11" x14ac:dyDescent="0.25">
      <c r="A2448" s="20" t="s">
        <v>23</v>
      </c>
      <c r="B2448" s="21">
        <v>2</v>
      </c>
      <c r="C2448" s="20" t="s">
        <v>337</v>
      </c>
      <c r="D2448" s="21" t="s">
        <v>338</v>
      </c>
      <c r="E2448" s="21" t="s">
        <v>77</v>
      </c>
      <c r="F2448" s="16">
        <v>1.1499999999999999</v>
      </c>
      <c r="G2448" s="17"/>
      <c r="H2448" s="17">
        <f>+ROUND(F2448*G2448,2)</f>
        <v>0</v>
      </c>
      <c r="I2448" s="18" t="s">
        <v>78</v>
      </c>
      <c r="J2448" s="19" t="s">
        <v>37</v>
      </c>
      <c r="K2448" s="19">
        <v>370</v>
      </c>
    </row>
    <row r="2449" spans="1:11" x14ac:dyDescent="0.25">
      <c r="A2449" s="20" t="s">
        <v>23</v>
      </c>
      <c r="B2449" s="21">
        <v>2</v>
      </c>
      <c r="C2449" s="20" t="s">
        <v>339</v>
      </c>
      <c r="D2449" s="21" t="s">
        <v>340</v>
      </c>
      <c r="E2449" s="21" t="s">
        <v>341</v>
      </c>
      <c r="F2449" s="16">
        <v>389.54</v>
      </c>
      <c r="G2449" s="17"/>
      <c r="H2449" s="17">
        <f>+ROUND(F2449*G2449,2)</f>
        <v>0</v>
      </c>
      <c r="I2449" s="18" t="s">
        <v>78</v>
      </c>
      <c r="J2449" s="19" t="s">
        <v>37</v>
      </c>
      <c r="K2449" s="19">
        <v>1379</v>
      </c>
    </row>
    <row r="2450" spans="1:11" x14ac:dyDescent="0.25">
      <c r="A2450" s="20" t="s">
        <v>23</v>
      </c>
      <c r="B2450" s="21" t="s">
        <v>55</v>
      </c>
      <c r="C2450" s="20" t="s">
        <v>344</v>
      </c>
      <c r="D2450" s="21" t="s">
        <v>61</v>
      </c>
      <c r="E2450" s="21" t="s">
        <v>36</v>
      </c>
      <c r="F2450" s="16">
        <v>8.2899999999999991</v>
      </c>
      <c r="G2450" s="17"/>
      <c r="H2450" s="17">
        <f>+ROUND(F2450*G2450,2)</f>
        <v>0</v>
      </c>
      <c r="I2450" s="18" t="s">
        <v>58</v>
      </c>
      <c r="J2450" s="19" t="s">
        <v>37</v>
      </c>
      <c r="K2450" s="19">
        <v>88316</v>
      </c>
    </row>
    <row r="2451" spans="1:11" x14ac:dyDescent="0.25">
      <c r="A2451" s="20" t="s">
        <v>23</v>
      </c>
      <c r="B2451" s="21"/>
      <c r="C2451" s="20"/>
      <c r="D2451" s="21" t="s">
        <v>29</v>
      </c>
      <c r="E2451" s="21" t="s">
        <v>30</v>
      </c>
      <c r="F2451" s="16">
        <f>$H$8</f>
        <v>111.86</v>
      </c>
      <c r="G2451" s="17"/>
      <c r="H2451" s="17">
        <f>ROUND(F2451*G2451/100,2)</f>
        <v>0</v>
      </c>
      <c r="I2451" s="18"/>
      <c r="J2451" s="19"/>
      <c r="K2451" s="19"/>
    </row>
    <row r="2452" spans="1:11" x14ac:dyDescent="0.25">
      <c r="A2452" s="20" t="s">
        <v>23</v>
      </c>
      <c r="B2452" s="21"/>
      <c r="C2452" s="20"/>
      <c r="D2452" s="21" t="s">
        <v>31</v>
      </c>
      <c r="E2452" s="21" t="s">
        <v>32</v>
      </c>
      <c r="F2452" s="16"/>
      <c r="G2452" s="17"/>
      <c r="H2452" s="17">
        <f>SUMIF(Recodificada1!$H$2448:$H$2450,"&gt;0",Recodificada1!$H$2448:$H$2450)+$H$2451</f>
        <v>0</v>
      </c>
      <c r="I2452" s="18"/>
      <c r="J2452" s="19"/>
      <c r="K2452" s="19"/>
    </row>
    <row r="2453" spans="1:11" x14ac:dyDescent="0.25">
      <c r="A2453" s="20" t="s">
        <v>23</v>
      </c>
      <c r="B2453" s="21"/>
      <c r="C2453" s="20"/>
      <c r="D2453" s="21" t="s">
        <v>6</v>
      </c>
      <c r="E2453" s="21" t="s">
        <v>30</v>
      </c>
      <c r="F2453" s="16">
        <f>$F$8</f>
        <v>24.18</v>
      </c>
      <c r="G2453" s="17"/>
      <c r="H2453" s="17">
        <f>+ROUND(H2452*F2453/100,2)</f>
        <v>0</v>
      </c>
      <c r="I2453" s="18"/>
      <c r="J2453" s="19"/>
      <c r="K2453" s="19"/>
    </row>
    <row r="2454" spans="1:11" x14ac:dyDescent="0.25">
      <c r="A2454" s="20" t="s">
        <v>23</v>
      </c>
      <c r="B2454" s="21"/>
      <c r="C2454" s="20"/>
      <c r="D2454" s="21" t="s">
        <v>33</v>
      </c>
      <c r="E2454" s="21" t="s">
        <v>32</v>
      </c>
      <c r="F2454" s="16"/>
      <c r="G2454" s="17"/>
      <c r="H2454" s="17">
        <f>+H2452+H2453</f>
        <v>0</v>
      </c>
      <c r="I2454" s="18"/>
      <c r="J2454" s="19"/>
      <c r="K2454" s="19"/>
    </row>
    <row r="2455" spans="1:11" x14ac:dyDescent="0.25">
      <c r="A2455" s="6" t="s">
        <v>1196</v>
      </c>
      <c r="B2455" s="7" t="s">
        <v>1197</v>
      </c>
      <c r="C2455" s="6"/>
      <c r="D2455" s="7"/>
      <c r="E2455" s="7" t="s">
        <v>26</v>
      </c>
      <c r="F2455" s="16" t="s">
        <v>20</v>
      </c>
      <c r="G2455" s="17"/>
      <c r="H2455" s="17"/>
      <c r="I2455" s="18" t="s">
        <v>21</v>
      </c>
      <c r="J2455" s="19" t="s">
        <v>37</v>
      </c>
      <c r="K2455" s="19">
        <v>92960</v>
      </c>
    </row>
    <row r="2456" spans="1:11" x14ac:dyDescent="0.25">
      <c r="A2456" s="20" t="s">
        <v>23</v>
      </c>
      <c r="B2456" s="21" t="s">
        <v>55</v>
      </c>
      <c r="C2456" s="20" t="s">
        <v>1198</v>
      </c>
      <c r="D2456" s="21" t="s">
        <v>1199</v>
      </c>
      <c r="E2456" s="21" t="s">
        <v>36</v>
      </c>
      <c r="F2456" s="16">
        <v>1</v>
      </c>
      <c r="G2456" s="17"/>
      <c r="H2456" s="17">
        <f>+ROUND(F2456*G2456,2)</f>
        <v>0</v>
      </c>
      <c r="I2456" s="18" t="s">
        <v>58</v>
      </c>
      <c r="J2456" s="19" t="s">
        <v>37</v>
      </c>
      <c r="K2456" s="19">
        <v>92956</v>
      </c>
    </row>
    <row r="2457" spans="1:11" x14ac:dyDescent="0.25">
      <c r="A2457" s="20" t="s">
        <v>23</v>
      </c>
      <c r="B2457" s="21" t="s">
        <v>55</v>
      </c>
      <c r="C2457" s="20" t="s">
        <v>1200</v>
      </c>
      <c r="D2457" s="21" t="s">
        <v>1201</v>
      </c>
      <c r="E2457" s="21" t="s">
        <v>36</v>
      </c>
      <c r="F2457" s="16">
        <v>1</v>
      </c>
      <c r="G2457" s="17"/>
      <c r="H2457" s="17">
        <f>+ROUND(F2457*G2457,2)</f>
        <v>0</v>
      </c>
      <c r="I2457" s="18" t="s">
        <v>58</v>
      </c>
      <c r="J2457" s="19" t="s">
        <v>37</v>
      </c>
      <c r="K2457" s="19">
        <v>92957</v>
      </c>
    </row>
    <row r="2458" spans="1:11" x14ac:dyDescent="0.25">
      <c r="A2458" s="20" t="s">
        <v>23</v>
      </c>
      <c r="B2458" s="21" t="s">
        <v>55</v>
      </c>
      <c r="C2458" s="20" t="s">
        <v>1202</v>
      </c>
      <c r="D2458" s="21" t="s">
        <v>1203</v>
      </c>
      <c r="E2458" s="21" t="s">
        <v>36</v>
      </c>
      <c r="F2458" s="16">
        <v>1</v>
      </c>
      <c r="G2458" s="17"/>
      <c r="H2458" s="17">
        <f>+ROUND(F2458*G2458,2)</f>
        <v>0</v>
      </c>
      <c r="I2458" s="18" t="s">
        <v>58</v>
      </c>
      <c r="J2458" s="19" t="s">
        <v>37</v>
      </c>
      <c r="K2458" s="19">
        <v>92958</v>
      </c>
    </row>
    <row r="2459" spans="1:11" x14ac:dyDescent="0.25">
      <c r="A2459" s="20" t="s">
        <v>23</v>
      </c>
      <c r="B2459" s="21" t="s">
        <v>55</v>
      </c>
      <c r="C2459" s="20" t="s">
        <v>1204</v>
      </c>
      <c r="D2459" s="21" t="s">
        <v>1205</v>
      </c>
      <c r="E2459" s="21" t="s">
        <v>36</v>
      </c>
      <c r="F2459" s="16">
        <v>1</v>
      </c>
      <c r="G2459" s="17"/>
      <c r="H2459" s="17">
        <f>+ROUND(F2459*G2459,2)</f>
        <v>0</v>
      </c>
      <c r="I2459" s="18" t="s">
        <v>58</v>
      </c>
      <c r="J2459" s="19" t="s">
        <v>37</v>
      </c>
      <c r="K2459" s="19">
        <v>92959</v>
      </c>
    </row>
    <row r="2460" spans="1:11" x14ac:dyDescent="0.25">
      <c r="A2460" s="20" t="s">
        <v>23</v>
      </c>
      <c r="B2460" s="21"/>
      <c r="C2460" s="20"/>
      <c r="D2460" s="21" t="s">
        <v>29</v>
      </c>
      <c r="E2460" s="21" t="s">
        <v>30</v>
      </c>
      <c r="F2460" s="16">
        <f>$H$8</f>
        <v>111.86</v>
      </c>
      <c r="G2460" s="17"/>
      <c r="H2460" s="17">
        <f>ROUND(F2460*G2460/100,2)</f>
        <v>0</v>
      </c>
      <c r="I2460" s="18"/>
      <c r="J2460" s="19"/>
      <c r="K2460" s="19"/>
    </row>
    <row r="2461" spans="1:11" x14ac:dyDescent="0.25">
      <c r="A2461" s="20" t="s">
        <v>23</v>
      </c>
      <c r="B2461" s="21"/>
      <c r="C2461" s="20"/>
      <c r="D2461" s="21" t="s">
        <v>31</v>
      </c>
      <c r="E2461" s="21" t="s">
        <v>32</v>
      </c>
      <c r="F2461" s="16"/>
      <c r="G2461" s="17"/>
      <c r="H2461" s="17">
        <f>SUMIF(Recodificada1!$H$2456:$H$2459,"&gt;0",Recodificada1!$H$2456:$H$2459)+$H$2460</f>
        <v>0</v>
      </c>
      <c r="I2461" s="18"/>
      <c r="J2461" s="19"/>
      <c r="K2461" s="19"/>
    </row>
    <row r="2462" spans="1:11" x14ac:dyDescent="0.25">
      <c r="A2462" s="20" t="s">
        <v>23</v>
      </c>
      <c r="B2462" s="21"/>
      <c r="C2462" s="20"/>
      <c r="D2462" s="21" t="s">
        <v>6</v>
      </c>
      <c r="E2462" s="21" t="s">
        <v>30</v>
      </c>
      <c r="F2462" s="16">
        <f>$F$8</f>
        <v>24.18</v>
      </c>
      <c r="G2462" s="17"/>
      <c r="H2462" s="17">
        <f>+ROUND(H2461*F2462/100,2)</f>
        <v>0</v>
      </c>
      <c r="I2462" s="18"/>
      <c r="J2462" s="19"/>
      <c r="K2462" s="19"/>
    </row>
    <row r="2463" spans="1:11" x14ac:dyDescent="0.25">
      <c r="A2463" s="20" t="s">
        <v>23</v>
      </c>
      <c r="B2463" s="21"/>
      <c r="C2463" s="20"/>
      <c r="D2463" s="21" t="s">
        <v>33</v>
      </c>
      <c r="E2463" s="21" t="s">
        <v>32</v>
      </c>
      <c r="F2463" s="16"/>
      <c r="G2463" s="17"/>
      <c r="H2463" s="17">
        <f>+H2461+H2462</f>
        <v>0</v>
      </c>
      <c r="I2463" s="18"/>
      <c r="J2463" s="19"/>
      <c r="K2463" s="19"/>
    </row>
    <row r="2464" spans="1:11" x14ac:dyDescent="0.25">
      <c r="A2464" s="6" t="s">
        <v>1206</v>
      </c>
      <c r="B2464" s="7" t="s">
        <v>1199</v>
      </c>
      <c r="C2464" s="6"/>
      <c r="D2464" s="7"/>
      <c r="E2464" s="7" t="s">
        <v>36</v>
      </c>
      <c r="F2464" s="16" t="s">
        <v>20</v>
      </c>
      <c r="G2464" s="17"/>
      <c r="H2464" s="17"/>
      <c r="I2464" s="18" t="s">
        <v>21</v>
      </c>
      <c r="J2464" s="19" t="s">
        <v>37</v>
      </c>
      <c r="K2464" s="19">
        <v>92956</v>
      </c>
    </row>
    <row r="2465" spans="1:11" x14ac:dyDescent="0.25">
      <c r="A2465" s="20" t="s">
        <v>23</v>
      </c>
      <c r="B2465" s="21">
        <v>3</v>
      </c>
      <c r="C2465" s="20" t="s">
        <v>1207</v>
      </c>
      <c r="D2465" s="21" t="s">
        <v>1208</v>
      </c>
      <c r="E2465" s="21" t="s">
        <v>197</v>
      </c>
      <c r="F2465" s="16">
        <v>6.3999999999999997E-5</v>
      </c>
      <c r="G2465" s="17"/>
      <c r="H2465" s="17">
        <f>+ROUND(F2465*G2465,2)</f>
        <v>0</v>
      </c>
      <c r="I2465" s="18" t="s">
        <v>27</v>
      </c>
      <c r="J2465" s="19" t="s">
        <v>37</v>
      </c>
      <c r="K2465" s="19">
        <v>13836</v>
      </c>
    </row>
    <row r="2466" spans="1:11" x14ac:dyDescent="0.25">
      <c r="A2466" s="20" t="s">
        <v>23</v>
      </c>
      <c r="B2466" s="21"/>
      <c r="C2466" s="20"/>
      <c r="D2466" s="21" t="s">
        <v>29</v>
      </c>
      <c r="E2466" s="21" t="s">
        <v>30</v>
      </c>
      <c r="F2466" s="16">
        <f>$H$8</f>
        <v>111.86</v>
      </c>
      <c r="G2466" s="17"/>
      <c r="H2466" s="17">
        <f>ROUND(F2466*G2466/100,2)</f>
        <v>0</v>
      </c>
      <c r="I2466" s="18"/>
      <c r="J2466" s="19"/>
      <c r="K2466" s="19"/>
    </row>
    <row r="2467" spans="1:11" x14ac:dyDescent="0.25">
      <c r="A2467" s="20" t="s">
        <v>23</v>
      </c>
      <c r="B2467" s="21"/>
      <c r="C2467" s="20"/>
      <c r="D2467" s="21" t="s">
        <v>31</v>
      </c>
      <c r="E2467" s="21" t="s">
        <v>32</v>
      </c>
      <c r="F2467" s="16"/>
      <c r="G2467" s="17"/>
      <c r="H2467" s="17">
        <f>SUMIF(Recodificada1!$H$2465,"&gt;0",Recodificada1!$H$2465)+$H$2466</f>
        <v>0</v>
      </c>
      <c r="I2467" s="18"/>
      <c r="J2467" s="19"/>
      <c r="K2467" s="19"/>
    </row>
    <row r="2468" spans="1:11" x14ac:dyDescent="0.25">
      <c r="A2468" s="20" t="s">
        <v>23</v>
      </c>
      <c r="B2468" s="21"/>
      <c r="C2468" s="20"/>
      <c r="D2468" s="21" t="s">
        <v>6</v>
      </c>
      <c r="E2468" s="21" t="s">
        <v>30</v>
      </c>
      <c r="F2468" s="16">
        <f>$F$8</f>
        <v>24.18</v>
      </c>
      <c r="G2468" s="17"/>
      <c r="H2468" s="17">
        <f>+ROUND(H2467*F2468/100,2)</f>
        <v>0</v>
      </c>
      <c r="I2468" s="18"/>
      <c r="J2468" s="19"/>
      <c r="K2468" s="19"/>
    </row>
    <row r="2469" spans="1:11" x14ac:dyDescent="0.25">
      <c r="A2469" s="20" t="s">
        <v>23</v>
      </c>
      <c r="B2469" s="21"/>
      <c r="C2469" s="20"/>
      <c r="D2469" s="21" t="s">
        <v>33</v>
      </c>
      <c r="E2469" s="21" t="s">
        <v>32</v>
      </c>
      <c r="F2469" s="16"/>
      <c r="G2469" s="17"/>
      <c r="H2469" s="17">
        <f>+H2467+H2468</f>
        <v>0</v>
      </c>
      <c r="I2469" s="18"/>
      <c r="J2469" s="19"/>
      <c r="K2469" s="19"/>
    </row>
    <row r="2470" spans="1:11" x14ac:dyDescent="0.25">
      <c r="A2470" s="6" t="s">
        <v>1209</v>
      </c>
      <c r="B2470" s="7" t="s">
        <v>1201</v>
      </c>
      <c r="C2470" s="6"/>
      <c r="D2470" s="7"/>
      <c r="E2470" s="7" t="s">
        <v>36</v>
      </c>
      <c r="F2470" s="16" t="s">
        <v>20</v>
      </c>
      <c r="G2470" s="17"/>
      <c r="H2470" s="17"/>
      <c r="I2470" s="18" t="s">
        <v>21</v>
      </c>
      <c r="J2470" s="19" t="s">
        <v>37</v>
      </c>
      <c r="K2470" s="19">
        <v>92957</v>
      </c>
    </row>
    <row r="2471" spans="1:11" x14ac:dyDescent="0.25">
      <c r="A2471" s="20" t="s">
        <v>23</v>
      </c>
      <c r="B2471" s="21">
        <v>3</v>
      </c>
      <c r="C2471" s="20" t="s">
        <v>1207</v>
      </c>
      <c r="D2471" s="21" t="s">
        <v>1208</v>
      </c>
      <c r="E2471" s="21" t="s">
        <v>197</v>
      </c>
      <c r="F2471" s="16">
        <v>7.6000000000000001E-6</v>
      </c>
      <c r="G2471" s="17"/>
      <c r="H2471" s="17">
        <f>+ROUND(F2471*G2471,2)</f>
        <v>0</v>
      </c>
      <c r="I2471" s="18" t="s">
        <v>27</v>
      </c>
      <c r="J2471" s="19" t="s">
        <v>37</v>
      </c>
      <c r="K2471" s="19">
        <v>13836</v>
      </c>
    </row>
    <row r="2472" spans="1:11" x14ac:dyDescent="0.25">
      <c r="A2472" s="20" t="s">
        <v>23</v>
      </c>
      <c r="B2472" s="21"/>
      <c r="C2472" s="20"/>
      <c r="D2472" s="21" t="s">
        <v>29</v>
      </c>
      <c r="E2472" s="21" t="s">
        <v>30</v>
      </c>
      <c r="F2472" s="16">
        <f>$H$8</f>
        <v>111.86</v>
      </c>
      <c r="G2472" s="17"/>
      <c r="H2472" s="17">
        <f>ROUND(F2472*G2472/100,2)</f>
        <v>0</v>
      </c>
      <c r="I2472" s="18"/>
      <c r="J2472" s="19"/>
      <c r="K2472" s="19"/>
    </row>
    <row r="2473" spans="1:11" x14ac:dyDescent="0.25">
      <c r="A2473" s="20" t="s">
        <v>23</v>
      </c>
      <c r="B2473" s="21"/>
      <c r="C2473" s="20"/>
      <c r="D2473" s="21" t="s">
        <v>31</v>
      </c>
      <c r="E2473" s="21" t="s">
        <v>32</v>
      </c>
      <c r="F2473" s="16"/>
      <c r="G2473" s="17"/>
      <c r="H2473" s="17">
        <f>SUMIF(Recodificada1!$H$2471,"&gt;0",Recodificada1!$H$2471)+$H$2472</f>
        <v>0</v>
      </c>
      <c r="I2473" s="18"/>
      <c r="J2473" s="19"/>
      <c r="K2473" s="19"/>
    </row>
    <row r="2474" spans="1:11" x14ac:dyDescent="0.25">
      <c r="A2474" s="20" t="s">
        <v>23</v>
      </c>
      <c r="B2474" s="21"/>
      <c r="C2474" s="20"/>
      <c r="D2474" s="21" t="s">
        <v>6</v>
      </c>
      <c r="E2474" s="21" t="s">
        <v>30</v>
      </c>
      <c r="F2474" s="16">
        <f>$F$8</f>
        <v>24.18</v>
      </c>
      <c r="G2474" s="17"/>
      <c r="H2474" s="17">
        <f>+ROUND(H2473*F2474/100,2)</f>
        <v>0</v>
      </c>
      <c r="I2474" s="18"/>
      <c r="J2474" s="19"/>
      <c r="K2474" s="19"/>
    </row>
    <row r="2475" spans="1:11" x14ac:dyDescent="0.25">
      <c r="A2475" s="20" t="s">
        <v>23</v>
      </c>
      <c r="B2475" s="21"/>
      <c r="C2475" s="20"/>
      <c r="D2475" s="21" t="s">
        <v>33</v>
      </c>
      <c r="E2475" s="21" t="s">
        <v>32</v>
      </c>
      <c r="F2475" s="16"/>
      <c r="G2475" s="17"/>
      <c r="H2475" s="17">
        <f>+H2473+H2474</f>
        <v>0</v>
      </c>
      <c r="I2475" s="18"/>
      <c r="J2475" s="19"/>
      <c r="K2475" s="19"/>
    </row>
    <row r="2476" spans="1:11" x14ac:dyDescent="0.25">
      <c r="A2476" s="6" t="s">
        <v>1210</v>
      </c>
      <c r="B2476" s="7" t="s">
        <v>1203</v>
      </c>
      <c r="C2476" s="6"/>
      <c r="D2476" s="7"/>
      <c r="E2476" s="7" t="s">
        <v>36</v>
      </c>
      <c r="F2476" s="16" t="s">
        <v>20</v>
      </c>
      <c r="G2476" s="17"/>
      <c r="H2476" s="17"/>
      <c r="I2476" s="18" t="s">
        <v>21</v>
      </c>
      <c r="J2476" s="19" t="s">
        <v>37</v>
      </c>
      <c r="K2476" s="19">
        <v>92958</v>
      </c>
    </row>
    <row r="2477" spans="1:11" x14ac:dyDescent="0.25">
      <c r="A2477" s="20" t="s">
        <v>23</v>
      </c>
      <c r="B2477" s="21">
        <v>3</v>
      </c>
      <c r="C2477" s="20" t="s">
        <v>1207</v>
      </c>
      <c r="D2477" s="21" t="s">
        <v>1208</v>
      </c>
      <c r="E2477" s="21" t="s">
        <v>197</v>
      </c>
      <c r="F2477" s="16">
        <v>6.9999999999999994E-5</v>
      </c>
      <c r="G2477" s="17"/>
      <c r="H2477" s="17">
        <f>+ROUND(F2477*G2477,2)</f>
        <v>0</v>
      </c>
      <c r="I2477" s="18" t="s">
        <v>27</v>
      </c>
      <c r="J2477" s="19" t="s">
        <v>37</v>
      </c>
      <c r="K2477" s="19">
        <v>13836</v>
      </c>
    </row>
    <row r="2478" spans="1:11" x14ac:dyDescent="0.25">
      <c r="A2478" s="20" t="s">
        <v>23</v>
      </c>
      <c r="B2478" s="21"/>
      <c r="C2478" s="20"/>
      <c r="D2478" s="21" t="s">
        <v>29</v>
      </c>
      <c r="E2478" s="21" t="s">
        <v>30</v>
      </c>
      <c r="F2478" s="16">
        <f>$H$8</f>
        <v>111.86</v>
      </c>
      <c r="G2478" s="17"/>
      <c r="H2478" s="17">
        <f>ROUND(F2478*G2478/100,2)</f>
        <v>0</v>
      </c>
      <c r="I2478" s="18"/>
      <c r="J2478" s="19"/>
      <c r="K2478" s="19"/>
    </row>
    <row r="2479" spans="1:11" x14ac:dyDescent="0.25">
      <c r="A2479" s="20" t="s">
        <v>23</v>
      </c>
      <c r="B2479" s="21"/>
      <c r="C2479" s="20"/>
      <c r="D2479" s="21" t="s">
        <v>31</v>
      </c>
      <c r="E2479" s="21" t="s">
        <v>32</v>
      </c>
      <c r="F2479" s="16"/>
      <c r="G2479" s="17"/>
      <c r="H2479" s="17">
        <f>SUMIF(Recodificada1!$H$2477,"&gt;0",Recodificada1!$H$2477)+$H$2478</f>
        <v>0</v>
      </c>
      <c r="I2479" s="18"/>
      <c r="J2479" s="19"/>
      <c r="K2479" s="19"/>
    </row>
    <row r="2480" spans="1:11" x14ac:dyDescent="0.25">
      <c r="A2480" s="20" t="s">
        <v>23</v>
      </c>
      <c r="B2480" s="21"/>
      <c r="C2480" s="20"/>
      <c r="D2480" s="21" t="s">
        <v>6</v>
      </c>
      <c r="E2480" s="21" t="s">
        <v>30</v>
      </c>
      <c r="F2480" s="16">
        <f>$F$8</f>
        <v>24.18</v>
      </c>
      <c r="G2480" s="17"/>
      <c r="H2480" s="17">
        <f>+ROUND(H2479*F2480/100,2)</f>
        <v>0</v>
      </c>
      <c r="I2480" s="18"/>
      <c r="J2480" s="19"/>
      <c r="K2480" s="19"/>
    </row>
    <row r="2481" spans="1:11" x14ac:dyDescent="0.25">
      <c r="A2481" s="20" t="s">
        <v>23</v>
      </c>
      <c r="B2481" s="21"/>
      <c r="C2481" s="20"/>
      <c r="D2481" s="21" t="s">
        <v>33</v>
      </c>
      <c r="E2481" s="21" t="s">
        <v>32</v>
      </c>
      <c r="F2481" s="16"/>
      <c r="G2481" s="17"/>
      <c r="H2481" s="17">
        <f>+H2479+H2480</f>
        <v>0</v>
      </c>
      <c r="I2481" s="18"/>
      <c r="J2481" s="19"/>
      <c r="K2481" s="19"/>
    </row>
    <row r="2482" spans="1:11" x14ac:dyDescent="0.25">
      <c r="A2482" s="6" t="s">
        <v>1211</v>
      </c>
      <c r="B2482" s="7" t="s">
        <v>1205</v>
      </c>
      <c r="C2482" s="6"/>
      <c r="D2482" s="7"/>
      <c r="E2482" s="7" t="s">
        <v>36</v>
      </c>
      <c r="F2482" s="16" t="s">
        <v>20</v>
      </c>
      <c r="G2482" s="17"/>
      <c r="H2482" s="17"/>
      <c r="I2482" s="18" t="s">
        <v>21</v>
      </c>
      <c r="J2482" s="19" t="s">
        <v>37</v>
      </c>
      <c r="K2482" s="19">
        <v>92959</v>
      </c>
    </row>
    <row r="2483" spans="1:11" x14ac:dyDescent="0.25">
      <c r="A2483" s="20" t="s">
        <v>23</v>
      </c>
      <c r="B2483" s="21">
        <v>2</v>
      </c>
      <c r="C2483" s="20" t="s">
        <v>202</v>
      </c>
      <c r="D2483" s="21" t="s">
        <v>203</v>
      </c>
      <c r="E2483" s="21" t="s">
        <v>204</v>
      </c>
      <c r="F2483" s="16">
        <v>1.55</v>
      </c>
      <c r="G2483" s="17"/>
      <c r="H2483" s="17">
        <f>+ROUND(F2483*G2483,2)</f>
        <v>0</v>
      </c>
      <c r="I2483" s="18" t="s">
        <v>78</v>
      </c>
      <c r="J2483" s="19" t="s">
        <v>37</v>
      </c>
      <c r="K2483" s="19">
        <v>4221</v>
      </c>
    </row>
    <row r="2484" spans="1:11" x14ac:dyDescent="0.25">
      <c r="A2484" s="20" t="s">
        <v>23</v>
      </c>
      <c r="B2484" s="21"/>
      <c r="C2484" s="20"/>
      <c r="D2484" s="21" t="s">
        <v>29</v>
      </c>
      <c r="E2484" s="21" t="s">
        <v>30</v>
      </c>
      <c r="F2484" s="16">
        <f>$H$8</f>
        <v>111.86</v>
      </c>
      <c r="G2484" s="17"/>
      <c r="H2484" s="17">
        <f>ROUND(F2484*G2484/100,2)</f>
        <v>0</v>
      </c>
      <c r="I2484" s="18"/>
      <c r="J2484" s="19"/>
      <c r="K2484" s="19"/>
    </row>
    <row r="2485" spans="1:11" x14ac:dyDescent="0.25">
      <c r="A2485" s="20" t="s">
        <v>23</v>
      </c>
      <c r="B2485" s="21"/>
      <c r="C2485" s="20"/>
      <c r="D2485" s="21" t="s">
        <v>31</v>
      </c>
      <c r="E2485" s="21" t="s">
        <v>32</v>
      </c>
      <c r="F2485" s="16"/>
      <c r="G2485" s="17"/>
      <c r="H2485" s="17">
        <f>SUMIF(Recodificada1!$H$2483,"&gt;0",Recodificada1!$H$2483)+$H$2484</f>
        <v>0</v>
      </c>
      <c r="I2485" s="18"/>
      <c r="J2485" s="19"/>
      <c r="K2485" s="19"/>
    </row>
    <row r="2486" spans="1:11" x14ac:dyDescent="0.25">
      <c r="A2486" s="20" t="s">
        <v>23</v>
      </c>
      <c r="B2486" s="21"/>
      <c r="C2486" s="20"/>
      <c r="D2486" s="21" t="s">
        <v>6</v>
      </c>
      <c r="E2486" s="21" t="s">
        <v>30</v>
      </c>
      <c r="F2486" s="16">
        <f>$F$8</f>
        <v>24.18</v>
      </c>
      <c r="G2486" s="17"/>
      <c r="H2486" s="17">
        <f>+ROUND(H2485*F2486/100,2)</f>
        <v>0</v>
      </c>
      <c r="I2486" s="18"/>
      <c r="J2486" s="19"/>
      <c r="K2486" s="19"/>
    </row>
    <row r="2487" spans="1:11" x14ac:dyDescent="0.25">
      <c r="A2487" s="20" t="s">
        <v>23</v>
      </c>
      <c r="B2487" s="21"/>
      <c r="C2487" s="20"/>
      <c r="D2487" s="21" t="s">
        <v>33</v>
      </c>
      <c r="E2487" s="21" t="s">
        <v>32</v>
      </c>
      <c r="F2487" s="16"/>
      <c r="G2487" s="17"/>
      <c r="H2487" s="17">
        <f>+H2485+H2486</f>
        <v>0</v>
      </c>
      <c r="I2487" s="18"/>
      <c r="J2487" s="19"/>
      <c r="K2487" s="19"/>
    </row>
    <row r="2488" spans="1:11" x14ac:dyDescent="0.25">
      <c r="A2488" s="6" t="s">
        <v>1212</v>
      </c>
      <c r="B2488" s="7" t="s">
        <v>1213</v>
      </c>
      <c r="C2488" s="6"/>
      <c r="D2488" s="7"/>
      <c r="E2488" s="7" t="s">
        <v>170</v>
      </c>
      <c r="F2488" s="16" t="s">
        <v>20</v>
      </c>
      <c r="G2488" s="17"/>
      <c r="H2488" s="17"/>
      <c r="I2488" s="18" t="s">
        <v>21</v>
      </c>
      <c r="J2488" s="19" t="s">
        <v>37</v>
      </c>
      <c r="K2488" s="19">
        <v>92961</v>
      </c>
    </row>
    <row r="2489" spans="1:11" x14ac:dyDescent="0.25">
      <c r="A2489" s="20" t="s">
        <v>23</v>
      </c>
      <c r="B2489" s="21" t="s">
        <v>55</v>
      </c>
      <c r="C2489" s="20" t="s">
        <v>1198</v>
      </c>
      <c r="D2489" s="21" t="s">
        <v>1199</v>
      </c>
      <c r="E2489" s="21" t="s">
        <v>36</v>
      </c>
      <c r="F2489" s="16">
        <v>1</v>
      </c>
      <c r="G2489" s="17"/>
      <c r="H2489" s="17">
        <f>+ROUND(F2489*G2489,2)</f>
        <v>0</v>
      </c>
      <c r="I2489" s="18" t="s">
        <v>58</v>
      </c>
      <c r="J2489" s="19" t="s">
        <v>37</v>
      </c>
      <c r="K2489" s="19">
        <v>92956</v>
      </c>
    </row>
    <row r="2490" spans="1:11" x14ac:dyDescent="0.25">
      <c r="A2490" s="20" t="s">
        <v>23</v>
      </c>
      <c r="B2490" s="21" t="s">
        <v>55</v>
      </c>
      <c r="C2490" s="20" t="s">
        <v>1200</v>
      </c>
      <c r="D2490" s="21" t="s">
        <v>1201</v>
      </c>
      <c r="E2490" s="21" t="s">
        <v>36</v>
      </c>
      <c r="F2490" s="16">
        <v>1</v>
      </c>
      <c r="G2490" s="17"/>
      <c r="H2490" s="17">
        <f>+ROUND(F2490*G2490,2)</f>
        <v>0</v>
      </c>
      <c r="I2490" s="18" t="s">
        <v>58</v>
      </c>
      <c r="J2490" s="19" t="s">
        <v>37</v>
      </c>
      <c r="K2490" s="19">
        <v>92957</v>
      </c>
    </row>
    <row r="2491" spans="1:11" x14ac:dyDescent="0.25">
      <c r="A2491" s="20" t="s">
        <v>23</v>
      </c>
      <c r="B2491" s="21"/>
      <c r="C2491" s="20"/>
      <c r="D2491" s="21" t="s">
        <v>29</v>
      </c>
      <c r="E2491" s="21" t="s">
        <v>30</v>
      </c>
      <c r="F2491" s="16">
        <f>$H$8</f>
        <v>111.86</v>
      </c>
      <c r="G2491" s="17"/>
      <c r="H2491" s="17">
        <f>ROUND(F2491*G2491/100,2)</f>
        <v>0</v>
      </c>
      <c r="I2491" s="18"/>
      <c r="J2491" s="19"/>
      <c r="K2491" s="19"/>
    </row>
    <row r="2492" spans="1:11" x14ac:dyDescent="0.25">
      <c r="A2492" s="20" t="s">
        <v>23</v>
      </c>
      <c r="B2492" s="21"/>
      <c r="C2492" s="20"/>
      <c r="D2492" s="21" t="s">
        <v>31</v>
      </c>
      <c r="E2492" s="21" t="s">
        <v>32</v>
      </c>
      <c r="F2492" s="16"/>
      <c r="G2492" s="17"/>
      <c r="H2492" s="17">
        <f>SUMIF(Recodificada1!$H$2489:$H$2490,"&gt;0",Recodificada1!$H$2489:$H$2490)+$H$2491</f>
        <v>0</v>
      </c>
      <c r="I2492" s="18"/>
      <c r="J2492" s="19"/>
      <c r="K2492" s="19"/>
    </row>
    <row r="2493" spans="1:11" x14ac:dyDescent="0.25">
      <c r="A2493" s="20" t="s">
        <v>23</v>
      </c>
      <c r="B2493" s="21"/>
      <c r="C2493" s="20"/>
      <c r="D2493" s="21" t="s">
        <v>6</v>
      </c>
      <c r="E2493" s="21" t="s">
        <v>30</v>
      </c>
      <c r="F2493" s="16">
        <f>$F$8</f>
        <v>24.18</v>
      </c>
      <c r="G2493" s="17"/>
      <c r="H2493" s="17">
        <f>+ROUND(H2492*F2493/100,2)</f>
        <v>0</v>
      </c>
      <c r="I2493" s="18"/>
      <c r="J2493" s="19"/>
      <c r="K2493" s="19"/>
    </row>
    <row r="2494" spans="1:11" x14ac:dyDescent="0.25">
      <c r="A2494" s="20" t="s">
        <v>23</v>
      </c>
      <c r="B2494" s="21"/>
      <c r="C2494" s="20"/>
      <c r="D2494" s="21" t="s">
        <v>33</v>
      </c>
      <c r="E2494" s="21" t="s">
        <v>32</v>
      </c>
      <c r="F2494" s="16"/>
      <c r="G2494" s="17"/>
      <c r="H2494" s="17">
        <f>+H2492+H2493</f>
        <v>0</v>
      </c>
      <c r="I2494" s="18"/>
      <c r="J2494" s="19"/>
      <c r="K2494" s="19"/>
    </row>
    <row r="2495" spans="1:11" x14ac:dyDescent="0.25">
      <c r="A2495" s="6" t="s">
        <v>1214</v>
      </c>
      <c r="B2495" s="7" t="s">
        <v>1215</v>
      </c>
      <c r="C2495" s="6"/>
      <c r="D2495" s="7"/>
      <c r="E2495" s="7" t="s">
        <v>517</v>
      </c>
      <c r="F2495" s="16" t="s">
        <v>20</v>
      </c>
      <c r="G2495" s="17"/>
      <c r="H2495" s="17"/>
      <c r="I2495" s="18" t="s">
        <v>21</v>
      </c>
      <c r="J2495" s="19" t="s">
        <v>518</v>
      </c>
      <c r="K2495" s="19">
        <v>83</v>
      </c>
    </row>
    <row r="2496" spans="1:11" x14ac:dyDescent="0.25">
      <c r="A2496" s="20" t="s">
        <v>23</v>
      </c>
      <c r="B2496" s="21">
        <v>2</v>
      </c>
      <c r="C2496" s="20" t="s">
        <v>553</v>
      </c>
      <c r="D2496" s="21" t="s">
        <v>554</v>
      </c>
      <c r="E2496" s="21" t="s">
        <v>555</v>
      </c>
      <c r="F2496" s="16">
        <v>0.4</v>
      </c>
      <c r="G2496" s="17"/>
      <c r="H2496" s="17">
        <f>+ROUND(F2496*G2496,2)</f>
        <v>0</v>
      </c>
      <c r="I2496" s="18" t="s">
        <v>78</v>
      </c>
      <c r="J2496" s="19" t="s">
        <v>518</v>
      </c>
      <c r="K2496" s="19">
        <v>1569</v>
      </c>
    </row>
    <row r="2497" spans="1:11" x14ac:dyDescent="0.25">
      <c r="A2497" s="20" t="s">
        <v>23</v>
      </c>
      <c r="B2497" s="21">
        <v>2</v>
      </c>
      <c r="C2497" s="20" t="s">
        <v>556</v>
      </c>
      <c r="D2497" s="21" t="s">
        <v>557</v>
      </c>
      <c r="E2497" s="21" t="s">
        <v>204</v>
      </c>
      <c r="F2497" s="16">
        <v>1.4999999999999999E-2</v>
      </c>
      <c r="G2497" s="17"/>
      <c r="H2497" s="17">
        <f>+ROUND(F2497*G2497,2)</f>
        <v>0</v>
      </c>
      <c r="I2497" s="18" t="s">
        <v>78</v>
      </c>
      <c r="J2497" s="19" t="s">
        <v>37</v>
      </c>
      <c r="K2497" s="19">
        <v>2692</v>
      </c>
    </row>
    <row r="2498" spans="1:11" x14ac:dyDescent="0.25">
      <c r="A2498" s="20" t="s">
        <v>23</v>
      </c>
      <c r="B2498" s="21">
        <v>2</v>
      </c>
      <c r="C2498" s="20" t="s">
        <v>558</v>
      </c>
      <c r="D2498" s="21" t="s">
        <v>559</v>
      </c>
      <c r="E2498" s="21" t="s">
        <v>480</v>
      </c>
      <c r="F2498" s="16">
        <v>0.24</v>
      </c>
      <c r="G2498" s="17"/>
      <c r="H2498" s="17">
        <f>+ROUND(F2498*G2498,2)</f>
        <v>0</v>
      </c>
      <c r="I2498" s="18" t="s">
        <v>78</v>
      </c>
      <c r="J2498" s="19" t="s">
        <v>37</v>
      </c>
      <c r="K2498" s="19">
        <v>4509</v>
      </c>
    </row>
    <row r="2499" spans="1:11" x14ac:dyDescent="0.25">
      <c r="A2499" s="20" t="s">
        <v>23</v>
      </c>
      <c r="B2499" s="21">
        <v>2</v>
      </c>
      <c r="C2499" s="20" t="s">
        <v>956</v>
      </c>
      <c r="D2499" s="21" t="s">
        <v>957</v>
      </c>
      <c r="E2499" s="21" t="s">
        <v>341</v>
      </c>
      <c r="F2499" s="16">
        <v>0.3</v>
      </c>
      <c r="G2499" s="17"/>
      <c r="H2499" s="17">
        <f>+ROUND(F2499*G2499,2)</f>
        <v>0</v>
      </c>
      <c r="I2499" s="18" t="s">
        <v>78</v>
      </c>
      <c r="J2499" s="19" t="s">
        <v>37</v>
      </c>
      <c r="K2499" s="19">
        <v>5067</v>
      </c>
    </row>
    <row r="2500" spans="1:11" x14ac:dyDescent="0.25">
      <c r="A2500" s="20" t="s">
        <v>23</v>
      </c>
      <c r="B2500" s="21">
        <v>2</v>
      </c>
      <c r="C2500" s="20" t="s">
        <v>1216</v>
      </c>
      <c r="D2500" s="21" t="s">
        <v>1217</v>
      </c>
      <c r="E2500" s="21" t="s">
        <v>480</v>
      </c>
      <c r="F2500" s="16">
        <v>0.73</v>
      </c>
      <c r="G2500" s="17"/>
      <c r="H2500" s="17">
        <f>+ROUND(F2500*G2500,2)</f>
        <v>0</v>
      </c>
      <c r="I2500" s="18" t="s">
        <v>78</v>
      </c>
      <c r="J2500" s="19" t="s">
        <v>37</v>
      </c>
      <c r="K2500" s="19">
        <v>6189</v>
      </c>
    </row>
    <row r="2501" spans="1:11" x14ac:dyDescent="0.25">
      <c r="A2501" s="20" t="s">
        <v>23</v>
      </c>
      <c r="B2501" s="21" t="s">
        <v>55</v>
      </c>
      <c r="C2501" s="20" t="s">
        <v>449</v>
      </c>
      <c r="D2501" s="21" t="s">
        <v>35</v>
      </c>
      <c r="E2501" s="21" t="s">
        <v>36</v>
      </c>
      <c r="F2501" s="16">
        <v>1.3</v>
      </c>
      <c r="G2501" s="17"/>
      <c r="H2501" s="17">
        <f>+ROUND(F2501*G2501,2)</f>
        <v>0</v>
      </c>
      <c r="I2501" s="18" t="s">
        <v>58</v>
      </c>
      <c r="J2501" s="19" t="s">
        <v>37</v>
      </c>
      <c r="K2501" s="19">
        <v>88262</v>
      </c>
    </row>
    <row r="2502" spans="1:11" x14ac:dyDescent="0.25">
      <c r="A2502" s="20" t="s">
        <v>23</v>
      </c>
      <c r="B2502" s="21" t="s">
        <v>55</v>
      </c>
      <c r="C2502" s="20" t="s">
        <v>344</v>
      </c>
      <c r="D2502" s="21" t="s">
        <v>61</v>
      </c>
      <c r="E2502" s="21" t="s">
        <v>36</v>
      </c>
      <c r="F2502" s="16">
        <v>1.3</v>
      </c>
      <c r="G2502" s="17"/>
      <c r="H2502" s="17">
        <f>+ROUND(F2502*G2502,2)</f>
        <v>0</v>
      </c>
      <c r="I2502" s="18" t="s">
        <v>58</v>
      </c>
      <c r="J2502" s="19" t="s">
        <v>37</v>
      </c>
      <c r="K2502" s="19">
        <v>88316</v>
      </c>
    </row>
    <row r="2503" spans="1:11" x14ac:dyDescent="0.25">
      <c r="A2503" s="20" t="s">
        <v>23</v>
      </c>
      <c r="B2503" s="21"/>
      <c r="C2503" s="20"/>
      <c r="D2503" s="21" t="s">
        <v>29</v>
      </c>
      <c r="E2503" s="21" t="s">
        <v>30</v>
      </c>
      <c r="F2503" s="16">
        <f>$H$8</f>
        <v>111.86</v>
      </c>
      <c r="G2503" s="17"/>
      <c r="H2503" s="17">
        <f>ROUND(F2503*G2503/100,2)</f>
        <v>0</v>
      </c>
      <c r="I2503" s="18"/>
      <c r="J2503" s="19"/>
      <c r="K2503" s="19"/>
    </row>
    <row r="2504" spans="1:11" x14ac:dyDescent="0.25">
      <c r="A2504" s="20" t="s">
        <v>23</v>
      </c>
      <c r="B2504" s="21"/>
      <c r="C2504" s="20"/>
      <c r="D2504" s="21" t="s">
        <v>31</v>
      </c>
      <c r="E2504" s="21" t="s">
        <v>32</v>
      </c>
      <c r="F2504" s="16"/>
      <c r="G2504" s="17"/>
      <c r="H2504" s="17">
        <f>SUMIF(Recodificada1!$H$2496:$H$2502,"&gt;0",Recodificada1!$H$2496:$H$2502)+$H$2503</f>
        <v>0</v>
      </c>
      <c r="I2504" s="18"/>
      <c r="J2504" s="19"/>
      <c r="K2504" s="19"/>
    </row>
    <row r="2505" spans="1:11" x14ac:dyDescent="0.25">
      <c r="A2505" s="20" t="s">
        <v>23</v>
      </c>
      <c r="B2505" s="21"/>
      <c r="C2505" s="20"/>
      <c r="D2505" s="21" t="s">
        <v>6</v>
      </c>
      <c r="E2505" s="21" t="s">
        <v>30</v>
      </c>
      <c r="F2505" s="16">
        <f>$F$8</f>
        <v>24.18</v>
      </c>
      <c r="G2505" s="17"/>
      <c r="H2505" s="17">
        <f>+ROUND(H2504*F2505/100,2)</f>
        <v>0</v>
      </c>
      <c r="I2505" s="18"/>
      <c r="J2505" s="19"/>
      <c r="K2505" s="19"/>
    </row>
    <row r="2506" spans="1:11" x14ac:dyDescent="0.25">
      <c r="A2506" s="20" t="s">
        <v>23</v>
      </c>
      <c r="B2506" s="21"/>
      <c r="C2506" s="20"/>
      <c r="D2506" s="21" t="s">
        <v>33</v>
      </c>
      <c r="E2506" s="21" t="s">
        <v>32</v>
      </c>
      <c r="F2506" s="16"/>
      <c r="G2506" s="17"/>
      <c r="H2506" s="17">
        <f>+H2504+H2505</f>
        <v>0</v>
      </c>
      <c r="I2506" s="18"/>
      <c r="J2506" s="19"/>
      <c r="K2506" s="19"/>
    </row>
    <row r="2507" spans="1:11" x14ac:dyDescent="0.25">
      <c r="A2507" s="6" t="s">
        <v>1218</v>
      </c>
      <c r="B2507" s="7" t="s">
        <v>1219</v>
      </c>
      <c r="C2507" s="6"/>
      <c r="D2507" s="7"/>
      <c r="E2507" s="7" t="s">
        <v>341</v>
      </c>
      <c r="F2507" s="16" t="s">
        <v>20</v>
      </c>
      <c r="G2507" s="17"/>
      <c r="H2507" s="17"/>
      <c r="I2507" s="18" t="s">
        <v>21</v>
      </c>
      <c r="J2507" s="19" t="s">
        <v>37</v>
      </c>
      <c r="K2507" s="19">
        <v>92795</v>
      </c>
    </row>
    <row r="2508" spans="1:11" x14ac:dyDescent="0.25">
      <c r="A2508" s="20" t="s">
        <v>23</v>
      </c>
      <c r="B2508" s="21">
        <v>2</v>
      </c>
      <c r="C2508" s="20" t="s">
        <v>581</v>
      </c>
      <c r="D2508" s="21" t="s">
        <v>582</v>
      </c>
      <c r="E2508" s="21" t="s">
        <v>341</v>
      </c>
      <c r="F2508" s="16">
        <v>1.1100000000000001</v>
      </c>
      <c r="G2508" s="17"/>
      <c r="H2508" s="17">
        <f>+ROUND(F2508*G2508,2)</f>
        <v>0</v>
      </c>
      <c r="I2508" s="18" t="s">
        <v>78</v>
      </c>
      <c r="J2508" s="19" t="s">
        <v>37</v>
      </c>
      <c r="K2508" s="19">
        <v>43055</v>
      </c>
    </row>
    <row r="2509" spans="1:11" x14ac:dyDescent="0.25">
      <c r="A2509" s="20" t="s">
        <v>23</v>
      </c>
      <c r="B2509" s="21" t="s">
        <v>55</v>
      </c>
      <c r="C2509" s="20" t="s">
        <v>494</v>
      </c>
      <c r="D2509" s="21" t="s">
        <v>495</v>
      </c>
      <c r="E2509" s="21" t="s">
        <v>36</v>
      </c>
      <c r="F2509" s="16">
        <v>1E-3</v>
      </c>
      <c r="G2509" s="17"/>
      <c r="H2509" s="17">
        <f>+ROUND(F2509*G2509,2)</f>
        <v>0</v>
      </c>
      <c r="I2509" s="18" t="s">
        <v>58</v>
      </c>
      <c r="J2509" s="19" t="s">
        <v>37</v>
      </c>
      <c r="K2509" s="19">
        <v>88238</v>
      </c>
    </row>
    <row r="2510" spans="1:11" x14ac:dyDescent="0.25">
      <c r="A2510" s="20" t="s">
        <v>23</v>
      </c>
      <c r="B2510" s="21" t="s">
        <v>55</v>
      </c>
      <c r="C2510" s="20" t="s">
        <v>496</v>
      </c>
      <c r="D2510" s="21" t="s">
        <v>497</v>
      </c>
      <c r="E2510" s="21" t="s">
        <v>36</v>
      </c>
      <c r="F2510" s="16">
        <v>7.0000000000000001E-3</v>
      </c>
      <c r="G2510" s="17"/>
      <c r="H2510" s="17">
        <f>+ROUND(F2510*G2510,2)</f>
        <v>0</v>
      </c>
      <c r="I2510" s="18" t="s">
        <v>58</v>
      </c>
      <c r="J2510" s="19" t="s">
        <v>37</v>
      </c>
      <c r="K2510" s="19">
        <v>88245</v>
      </c>
    </row>
    <row r="2511" spans="1:11" x14ac:dyDescent="0.25">
      <c r="A2511" s="20" t="s">
        <v>23</v>
      </c>
      <c r="B2511" s="21"/>
      <c r="C2511" s="20"/>
      <c r="D2511" s="21" t="s">
        <v>29</v>
      </c>
      <c r="E2511" s="21" t="s">
        <v>30</v>
      </c>
      <c r="F2511" s="16">
        <f>$H$8</f>
        <v>111.86</v>
      </c>
      <c r="G2511" s="17"/>
      <c r="H2511" s="17">
        <f>ROUND(F2511*G2511/100,2)</f>
        <v>0</v>
      </c>
      <c r="I2511" s="18"/>
      <c r="J2511" s="19"/>
      <c r="K2511" s="19"/>
    </row>
    <row r="2512" spans="1:11" x14ac:dyDescent="0.25">
      <c r="A2512" s="20" t="s">
        <v>23</v>
      </c>
      <c r="B2512" s="21"/>
      <c r="C2512" s="20"/>
      <c r="D2512" s="21" t="s">
        <v>31</v>
      </c>
      <c r="E2512" s="21" t="s">
        <v>32</v>
      </c>
      <c r="F2512" s="16"/>
      <c r="G2512" s="17"/>
      <c r="H2512" s="17">
        <f>SUMIF(Recodificada1!$H$2508:$H$2510,"&gt;0",Recodificada1!$H$2508:$H$2510)+$H$2511</f>
        <v>0</v>
      </c>
      <c r="I2512" s="18"/>
      <c r="J2512" s="19"/>
      <c r="K2512" s="19"/>
    </row>
    <row r="2513" spans="1:11" x14ac:dyDescent="0.25">
      <c r="A2513" s="20" t="s">
        <v>23</v>
      </c>
      <c r="B2513" s="21"/>
      <c r="C2513" s="20"/>
      <c r="D2513" s="21" t="s">
        <v>6</v>
      </c>
      <c r="E2513" s="21" t="s">
        <v>30</v>
      </c>
      <c r="F2513" s="16">
        <f>$F$8</f>
        <v>24.18</v>
      </c>
      <c r="G2513" s="17"/>
      <c r="H2513" s="17">
        <f>+ROUND(H2512*F2513/100,2)</f>
        <v>0</v>
      </c>
      <c r="I2513" s="18"/>
      <c r="J2513" s="19"/>
      <c r="K2513" s="19"/>
    </row>
    <row r="2514" spans="1:11" x14ac:dyDescent="0.25">
      <c r="A2514" s="20" t="s">
        <v>23</v>
      </c>
      <c r="B2514" s="21"/>
      <c r="C2514" s="20"/>
      <c r="D2514" s="21" t="s">
        <v>33</v>
      </c>
      <c r="E2514" s="21" t="s">
        <v>32</v>
      </c>
      <c r="F2514" s="16"/>
      <c r="G2514" s="17"/>
      <c r="H2514" s="17">
        <f>+H2512+H2513</f>
        <v>0</v>
      </c>
      <c r="I2514" s="18"/>
      <c r="J2514" s="19"/>
      <c r="K2514" s="19"/>
    </row>
    <row r="2515" spans="1:11" x14ac:dyDescent="0.25">
      <c r="A2515" s="6" t="s">
        <v>1220</v>
      </c>
      <c r="B2515" s="7" t="s">
        <v>1221</v>
      </c>
      <c r="C2515" s="6"/>
      <c r="D2515" s="7"/>
      <c r="E2515" s="7" t="s">
        <v>341</v>
      </c>
      <c r="F2515" s="16" t="s">
        <v>20</v>
      </c>
      <c r="G2515" s="17"/>
      <c r="H2515" s="17"/>
      <c r="I2515" s="18" t="s">
        <v>21</v>
      </c>
      <c r="J2515" s="19" t="s">
        <v>37</v>
      </c>
      <c r="K2515" s="19">
        <v>92791</v>
      </c>
    </row>
    <row r="2516" spans="1:11" x14ac:dyDescent="0.25">
      <c r="A2516" s="20" t="s">
        <v>23</v>
      </c>
      <c r="B2516" s="21">
        <v>2</v>
      </c>
      <c r="C2516" s="20" t="s">
        <v>513</v>
      </c>
      <c r="D2516" s="21" t="s">
        <v>514</v>
      </c>
      <c r="E2516" s="21" t="s">
        <v>341</v>
      </c>
      <c r="F2516" s="16">
        <v>1.07</v>
      </c>
      <c r="G2516" s="17"/>
      <c r="H2516" s="17">
        <f>+ROUND(F2516*G2516,2)</f>
        <v>0</v>
      </c>
      <c r="I2516" s="18" t="s">
        <v>78</v>
      </c>
      <c r="J2516" s="19" t="s">
        <v>37</v>
      </c>
      <c r="K2516" s="19">
        <v>43059</v>
      </c>
    </row>
    <row r="2517" spans="1:11" x14ac:dyDescent="0.25">
      <c r="A2517" s="20" t="s">
        <v>23</v>
      </c>
      <c r="B2517" s="21" t="s">
        <v>55</v>
      </c>
      <c r="C2517" s="20" t="s">
        <v>494</v>
      </c>
      <c r="D2517" s="21" t="s">
        <v>495</v>
      </c>
      <c r="E2517" s="21" t="s">
        <v>36</v>
      </c>
      <c r="F2517" s="16">
        <v>1.0800000000000001E-2</v>
      </c>
      <c r="G2517" s="17"/>
      <c r="H2517" s="17">
        <f>+ROUND(F2517*G2517,2)</f>
        <v>0</v>
      </c>
      <c r="I2517" s="18" t="s">
        <v>58</v>
      </c>
      <c r="J2517" s="19" t="s">
        <v>37</v>
      </c>
      <c r="K2517" s="19">
        <v>88238</v>
      </c>
    </row>
    <row r="2518" spans="1:11" x14ac:dyDescent="0.25">
      <c r="A2518" s="20" t="s">
        <v>23</v>
      </c>
      <c r="B2518" s="21" t="s">
        <v>55</v>
      </c>
      <c r="C2518" s="20" t="s">
        <v>496</v>
      </c>
      <c r="D2518" s="21" t="s">
        <v>497</v>
      </c>
      <c r="E2518" s="21" t="s">
        <v>36</v>
      </c>
      <c r="F2518" s="16">
        <v>7.6899999999999996E-2</v>
      </c>
      <c r="G2518" s="17"/>
      <c r="H2518" s="17">
        <f>+ROUND(F2518*G2518,2)</f>
        <v>0</v>
      </c>
      <c r="I2518" s="18" t="s">
        <v>58</v>
      </c>
      <c r="J2518" s="19" t="s">
        <v>37</v>
      </c>
      <c r="K2518" s="19">
        <v>88245</v>
      </c>
    </row>
    <row r="2519" spans="1:11" x14ac:dyDescent="0.25">
      <c r="A2519" s="20" t="s">
        <v>23</v>
      </c>
      <c r="B2519" s="21"/>
      <c r="C2519" s="20"/>
      <c r="D2519" s="21" t="s">
        <v>29</v>
      </c>
      <c r="E2519" s="21" t="s">
        <v>30</v>
      </c>
      <c r="F2519" s="16">
        <f>$H$8</f>
        <v>111.86</v>
      </c>
      <c r="G2519" s="17"/>
      <c r="H2519" s="17">
        <f>ROUND(F2519*G2519/100,2)</f>
        <v>0</v>
      </c>
      <c r="I2519" s="18"/>
      <c r="J2519" s="19"/>
      <c r="K2519" s="19"/>
    </row>
    <row r="2520" spans="1:11" x14ac:dyDescent="0.25">
      <c r="A2520" s="20" t="s">
        <v>23</v>
      </c>
      <c r="B2520" s="21"/>
      <c r="C2520" s="20"/>
      <c r="D2520" s="21" t="s">
        <v>31</v>
      </c>
      <c r="E2520" s="21" t="s">
        <v>32</v>
      </c>
      <c r="F2520" s="16"/>
      <c r="G2520" s="17"/>
      <c r="H2520" s="17">
        <f>SUMIF(Recodificada1!$H$2516:$H$2518,"&gt;0",Recodificada1!$H$2516:$H$2518)+$H$2519</f>
        <v>0</v>
      </c>
      <c r="I2520" s="18"/>
      <c r="J2520" s="19"/>
      <c r="K2520" s="19"/>
    </row>
    <row r="2521" spans="1:11" x14ac:dyDescent="0.25">
      <c r="A2521" s="20" t="s">
        <v>23</v>
      </c>
      <c r="B2521" s="21"/>
      <c r="C2521" s="20"/>
      <c r="D2521" s="21" t="s">
        <v>6</v>
      </c>
      <c r="E2521" s="21" t="s">
        <v>30</v>
      </c>
      <c r="F2521" s="16">
        <f>$F$8</f>
        <v>24.18</v>
      </c>
      <c r="G2521" s="17"/>
      <c r="H2521" s="17">
        <f>+ROUND(H2520*F2521/100,2)</f>
        <v>0</v>
      </c>
      <c r="I2521" s="18"/>
      <c r="J2521" s="19"/>
      <c r="K2521" s="19"/>
    </row>
    <row r="2522" spans="1:11" x14ac:dyDescent="0.25">
      <c r="A2522" s="20" t="s">
        <v>23</v>
      </c>
      <c r="B2522" s="21"/>
      <c r="C2522" s="20"/>
      <c r="D2522" s="21" t="s">
        <v>33</v>
      </c>
      <c r="E2522" s="21" t="s">
        <v>32</v>
      </c>
      <c r="F2522" s="16"/>
      <c r="G2522" s="17"/>
      <c r="H2522" s="17">
        <f>+H2520+H2521</f>
        <v>0</v>
      </c>
      <c r="I2522" s="18"/>
      <c r="J2522" s="19"/>
      <c r="K2522" s="19"/>
    </row>
    <row r="2523" spans="1:11" x14ac:dyDescent="0.25">
      <c r="A2523" s="6" t="s">
        <v>1222</v>
      </c>
      <c r="B2523" s="7" t="s">
        <v>1223</v>
      </c>
      <c r="C2523" s="6"/>
      <c r="D2523" s="7"/>
      <c r="E2523" s="7" t="s">
        <v>36</v>
      </c>
      <c r="F2523" s="16" t="s">
        <v>20</v>
      </c>
      <c r="G2523" s="17"/>
      <c r="H2523" s="17"/>
      <c r="I2523" s="18" t="s">
        <v>21</v>
      </c>
      <c r="J2523" s="19" t="s">
        <v>37</v>
      </c>
      <c r="K2523" s="19">
        <v>88323</v>
      </c>
    </row>
    <row r="2524" spans="1:11" x14ac:dyDescent="0.25">
      <c r="A2524" s="20" t="s">
        <v>23</v>
      </c>
      <c r="B2524" s="21">
        <v>1</v>
      </c>
      <c r="C2524" s="20" t="s">
        <v>1224</v>
      </c>
      <c r="D2524" s="21" t="s">
        <v>1225</v>
      </c>
      <c r="E2524" s="21" t="s">
        <v>36</v>
      </c>
      <c r="F2524" s="16">
        <v>1</v>
      </c>
      <c r="G2524" s="17"/>
      <c r="H2524" s="17">
        <f>+ROUND(F2524*G2524,2)</f>
        <v>0</v>
      </c>
      <c r="I2524" s="18" t="s">
        <v>40</v>
      </c>
      <c r="J2524" s="19" t="s">
        <v>37</v>
      </c>
      <c r="K2524" s="19">
        <v>12869</v>
      </c>
    </row>
    <row r="2525" spans="1:11" x14ac:dyDescent="0.25">
      <c r="A2525" s="20" t="s">
        <v>23</v>
      </c>
      <c r="B2525" s="21">
        <v>5</v>
      </c>
      <c r="C2525" s="20" t="s">
        <v>41</v>
      </c>
      <c r="D2525" s="21" t="s">
        <v>42</v>
      </c>
      <c r="E2525" s="21" t="s">
        <v>36</v>
      </c>
      <c r="F2525" s="16">
        <v>1</v>
      </c>
      <c r="G2525" s="17"/>
      <c r="H2525" s="17">
        <f>+ROUND(F2525*G2525,2)</f>
        <v>0</v>
      </c>
      <c r="I2525" s="18" t="s">
        <v>43</v>
      </c>
      <c r="J2525" s="19" t="s">
        <v>37</v>
      </c>
      <c r="K2525" s="19">
        <v>43459</v>
      </c>
    </row>
    <row r="2526" spans="1:11" x14ac:dyDescent="0.25">
      <c r="A2526" s="20" t="s">
        <v>23</v>
      </c>
      <c r="B2526" s="21">
        <v>5</v>
      </c>
      <c r="C2526" s="20" t="s">
        <v>44</v>
      </c>
      <c r="D2526" s="21" t="s">
        <v>45</v>
      </c>
      <c r="E2526" s="21" t="s">
        <v>36</v>
      </c>
      <c r="F2526" s="16">
        <v>1</v>
      </c>
      <c r="G2526" s="17"/>
      <c r="H2526" s="17">
        <f>+ROUND(F2526*G2526,2)</f>
        <v>0</v>
      </c>
      <c r="I2526" s="18" t="s">
        <v>43</v>
      </c>
      <c r="J2526" s="19" t="s">
        <v>37</v>
      </c>
      <c r="K2526" s="19">
        <v>43483</v>
      </c>
    </row>
    <row r="2527" spans="1:11" x14ac:dyDescent="0.25">
      <c r="A2527" s="20" t="s">
        <v>23</v>
      </c>
      <c r="B2527" s="21">
        <v>4</v>
      </c>
      <c r="C2527" s="20" t="s">
        <v>46</v>
      </c>
      <c r="D2527" s="21" t="s">
        <v>47</v>
      </c>
      <c r="E2527" s="21" t="s">
        <v>36</v>
      </c>
      <c r="F2527" s="16">
        <v>1</v>
      </c>
      <c r="G2527" s="17"/>
      <c r="H2527" s="17">
        <f>+ROUND(F2527*G2527,2)</f>
        <v>0</v>
      </c>
      <c r="I2527" s="18" t="s">
        <v>48</v>
      </c>
      <c r="J2527" s="19" t="s">
        <v>37</v>
      </c>
      <c r="K2527" s="19">
        <v>37370</v>
      </c>
    </row>
    <row r="2528" spans="1:11" x14ac:dyDescent="0.25">
      <c r="A2528" s="20" t="s">
        <v>23</v>
      </c>
      <c r="B2528" s="21">
        <v>4</v>
      </c>
      <c r="C2528" s="20" t="s">
        <v>49</v>
      </c>
      <c r="D2528" s="21" t="s">
        <v>50</v>
      </c>
      <c r="E2528" s="21" t="s">
        <v>36</v>
      </c>
      <c r="F2528" s="16">
        <v>1</v>
      </c>
      <c r="G2528" s="17"/>
      <c r="H2528" s="17">
        <f>+ROUND(F2528*G2528,2)</f>
        <v>0</v>
      </c>
      <c r="I2528" s="18" t="s">
        <v>48</v>
      </c>
      <c r="J2528" s="19" t="s">
        <v>37</v>
      </c>
      <c r="K2528" s="19">
        <v>37371</v>
      </c>
    </row>
    <row r="2529" spans="1:11" x14ac:dyDescent="0.25">
      <c r="A2529" s="20" t="s">
        <v>23</v>
      </c>
      <c r="B2529" s="21">
        <v>4</v>
      </c>
      <c r="C2529" s="20" t="s">
        <v>51</v>
      </c>
      <c r="D2529" s="21" t="s">
        <v>52</v>
      </c>
      <c r="E2529" s="21" t="s">
        <v>36</v>
      </c>
      <c r="F2529" s="16">
        <v>1</v>
      </c>
      <c r="G2529" s="17"/>
      <c r="H2529" s="17">
        <f>+ROUND(F2529*G2529,2)</f>
        <v>0</v>
      </c>
      <c r="I2529" s="18" t="s">
        <v>48</v>
      </c>
      <c r="J2529" s="19" t="s">
        <v>37</v>
      </c>
      <c r="K2529" s="19">
        <v>37372</v>
      </c>
    </row>
    <row r="2530" spans="1:11" x14ac:dyDescent="0.25">
      <c r="A2530" s="20" t="s">
        <v>23</v>
      </c>
      <c r="B2530" s="21">
        <v>4</v>
      </c>
      <c r="C2530" s="20" t="s">
        <v>53</v>
      </c>
      <c r="D2530" s="21" t="s">
        <v>54</v>
      </c>
      <c r="E2530" s="21" t="s">
        <v>36</v>
      </c>
      <c r="F2530" s="16">
        <v>1</v>
      </c>
      <c r="G2530" s="17"/>
      <c r="H2530" s="17">
        <f>+ROUND(F2530*G2530,2)</f>
        <v>0</v>
      </c>
      <c r="I2530" s="18" t="s">
        <v>48</v>
      </c>
      <c r="J2530" s="19" t="s">
        <v>37</v>
      </c>
      <c r="K2530" s="19">
        <v>37373</v>
      </c>
    </row>
    <row r="2531" spans="1:11" x14ac:dyDescent="0.25">
      <c r="A2531" s="20" t="s">
        <v>23</v>
      </c>
      <c r="B2531" s="21" t="s">
        <v>55</v>
      </c>
      <c r="C2531" s="20" t="s">
        <v>1226</v>
      </c>
      <c r="D2531" s="21" t="s">
        <v>1227</v>
      </c>
      <c r="E2531" s="21" t="s">
        <v>36</v>
      </c>
      <c r="F2531" s="16">
        <v>1</v>
      </c>
      <c r="G2531" s="17"/>
      <c r="H2531" s="17">
        <f>+ROUND(F2531*G2531,2)</f>
        <v>0</v>
      </c>
      <c r="I2531" s="18" t="s">
        <v>58</v>
      </c>
      <c r="J2531" s="19" t="s">
        <v>37</v>
      </c>
      <c r="K2531" s="19">
        <v>95385</v>
      </c>
    </row>
    <row r="2532" spans="1:11" x14ac:dyDescent="0.25">
      <c r="A2532" s="20" t="s">
        <v>23</v>
      </c>
      <c r="B2532" s="21"/>
      <c r="C2532" s="20"/>
      <c r="D2532" s="21" t="s">
        <v>29</v>
      </c>
      <c r="E2532" s="21" t="s">
        <v>30</v>
      </c>
      <c r="F2532" s="16">
        <f>$H$8</f>
        <v>111.86</v>
      </c>
      <c r="G2532" s="17"/>
      <c r="H2532" s="17">
        <f>ROUND(F2532*G2532/100,2)</f>
        <v>0</v>
      </c>
      <c r="I2532" s="18"/>
      <c r="J2532" s="19"/>
      <c r="K2532" s="19"/>
    </row>
    <row r="2533" spans="1:11" x14ac:dyDescent="0.25">
      <c r="A2533" s="20" t="s">
        <v>23</v>
      </c>
      <c r="B2533" s="21"/>
      <c r="C2533" s="20"/>
      <c r="D2533" s="21" t="s">
        <v>31</v>
      </c>
      <c r="E2533" s="21" t="s">
        <v>32</v>
      </c>
      <c r="F2533" s="16"/>
      <c r="G2533" s="17"/>
      <c r="H2533" s="17">
        <f>SUMIF(Recodificada1!$H$2524:$H$2531,"&gt;0",Recodificada1!$H$2524:$H$2531)+$H$2532</f>
        <v>0</v>
      </c>
      <c r="I2533" s="18"/>
      <c r="J2533" s="19"/>
      <c r="K2533" s="19"/>
    </row>
    <row r="2534" spans="1:11" x14ac:dyDescent="0.25">
      <c r="A2534" s="20" t="s">
        <v>23</v>
      </c>
      <c r="B2534" s="21"/>
      <c r="C2534" s="20"/>
      <c r="D2534" s="21" t="s">
        <v>6</v>
      </c>
      <c r="E2534" s="21" t="s">
        <v>30</v>
      </c>
      <c r="F2534" s="16">
        <f>$F$8</f>
        <v>24.18</v>
      </c>
      <c r="G2534" s="17"/>
      <c r="H2534" s="17">
        <f>+ROUND(H2533*F2534/100,2)</f>
        <v>0</v>
      </c>
      <c r="I2534" s="18"/>
      <c r="J2534" s="19"/>
      <c r="K2534" s="19"/>
    </row>
    <row r="2535" spans="1:11" x14ac:dyDescent="0.25">
      <c r="A2535" s="20" t="s">
        <v>23</v>
      </c>
      <c r="B2535" s="21"/>
      <c r="C2535" s="20"/>
      <c r="D2535" s="21" t="s">
        <v>33</v>
      </c>
      <c r="E2535" s="21" t="s">
        <v>32</v>
      </c>
      <c r="F2535" s="16"/>
      <c r="G2535" s="17"/>
      <c r="H2535" s="17">
        <f>+H2533+H2534</f>
        <v>0</v>
      </c>
      <c r="I2535" s="18"/>
      <c r="J2535" s="19"/>
      <c r="K2535" s="19"/>
    </row>
    <row r="2536" spans="1:11" x14ac:dyDescent="0.25">
      <c r="A2536" s="6" t="s">
        <v>1228</v>
      </c>
      <c r="B2536" s="7" t="s">
        <v>1227</v>
      </c>
      <c r="C2536" s="6"/>
      <c r="D2536" s="7"/>
      <c r="E2536" s="7" t="s">
        <v>36</v>
      </c>
      <c r="F2536" s="16" t="s">
        <v>20</v>
      </c>
      <c r="G2536" s="17"/>
      <c r="H2536" s="17"/>
      <c r="I2536" s="18" t="s">
        <v>21</v>
      </c>
      <c r="J2536" s="19" t="s">
        <v>37</v>
      </c>
      <c r="K2536" s="19">
        <v>95385</v>
      </c>
    </row>
    <row r="2537" spans="1:11" x14ac:dyDescent="0.25">
      <c r="A2537" s="20" t="s">
        <v>23</v>
      </c>
      <c r="B2537" s="21">
        <v>1</v>
      </c>
      <c r="C2537" s="20" t="s">
        <v>1224</v>
      </c>
      <c r="D2537" s="21" t="s">
        <v>1225</v>
      </c>
      <c r="E2537" s="21" t="s">
        <v>36</v>
      </c>
      <c r="F2537" s="16">
        <v>9.4000000000000004E-3</v>
      </c>
      <c r="G2537" s="17"/>
      <c r="H2537" s="17">
        <f>+ROUND(F2537*G2537,2)</f>
        <v>0</v>
      </c>
      <c r="I2537" s="18" t="s">
        <v>40</v>
      </c>
      <c r="J2537" s="19" t="s">
        <v>37</v>
      </c>
      <c r="K2537" s="19">
        <v>12869</v>
      </c>
    </row>
    <row r="2538" spans="1:11" x14ac:dyDescent="0.25">
      <c r="A2538" s="20" t="s">
        <v>23</v>
      </c>
      <c r="B2538" s="21"/>
      <c r="C2538" s="20"/>
      <c r="D2538" s="21" t="s">
        <v>29</v>
      </c>
      <c r="E2538" s="21" t="s">
        <v>30</v>
      </c>
      <c r="F2538" s="16">
        <f>$H$8</f>
        <v>111.86</v>
      </c>
      <c r="G2538" s="17"/>
      <c r="H2538" s="17">
        <f>ROUND(F2538*G2538/100,2)</f>
        <v>0</v>
      </c>
      <c r="I2538" s="18"/>
      <c r="J2538" s="19"/>
      <c r="K2538" s="19"/>
    </row>
    <row r="2539" spans="1:11" x14ac:dyDescent="0.25">
      <c r="A2539" s="20" t="s">
        <v>23</v>
      </c>
      <c r="B2539" s="21"/>
      <c r="C2539" s="20"/>
      <c r="D2539" s="21" t="s">
        <v>31</v>
      </c>
      <c r="E2539" s="21" t="s">
        <v>32</v>
      </c>
      <c r="F2539" s="16"/>
      <c r="G2539" s="17"/>
      <c r="H2539" s="17">
        <f>SUMIF(Recodificada1!$H$2537:$H$2537,"&gt;0",Recodificada1!$H$2537:$H$2537)+$H$2538</f>
        <v>0</v>
      </c>
      <c r="I2539" s="18"/>
      <c r="J2539" s="19"/>
      <c r="K2539" s="19"/>
    </row>
    <row r="2540" spans="1:11" x14ac:dyDescent="0.25">
      <c r="A2540" s="20" t="s">
        <v>23</v>
      </c>
      <c r="B2540" s="21"/>
      <c r="C2540" s="20"/>
      <c r="D2540" s="21" t="s">
        <v>6</v>
      </c>
      <c r="E2540" s="21" t="s">
        <v>30</v>
      </c>
      <c r="F2540" s="16">
        <f>$F$8</f>
        <v>24.18</v>
      </c>
      <c r="G2540" s="17"/>
      <c r="H2540" s="17">
        <f>+ROUND(H2539*F2540/100,2)</f>
        <v>0</v>
      </c>
      <c r="I2540" s="18"/>
      <c r="J2540" s="19"/>
      <c r="K2540" s="19"/>
    </row>
    <row r="2541" spans="1:11" x14ac:dyDescent="0.25">
      <c r="A2541" s="20" t="s">
        <v>23</v>
      </c>
      <c r="B2541" s="21"/>
      <c r="C2541" s="20"/>
      <c r="D2541" s="21" t="s">
        <v>33</v>
      </c>
      <c r="E2541" s="21" t="s">
        <v>32</v>
      </c>
      <c r="F2541" s="16"/>
      <c r="G2541" s="17"/>
      <c r="H2541" s="17">
        <f>+H2539+H2540</f>
        <v>0</v>
      </c>
      <c r="I2541" s="18"/>
      <c r="J2541" s="19"/>
      <c r="K2541" s="19"/>
    </row>
    <row r="2542" spans="1:11" x14ac:dyDescent="0.25">
      <c r="A2542" s="6" t="s">
        <v>1229</v>
      </c>
      <c r="B2542" s="7" t="s">
        <v>1230</v>
      </c>
      <c r="C2542" s="6"/>
      <c r="D2542" s="7"/>
      <c r="E2542" s="7" t="s">
        <v>26</v>
      </c>
      <c r="F2542" s="16" t="s">
        <v>20</v>
      </c>
      <c r="G2542" s="17"/>
      <c r="H2542" s="17"/>
      <c r="I2542" s="18" t="s">
        <v>21</v>
      </c>
      <c r="J2542" s="19" t="s">
        <v>37</v>
      </c>
      <c r="K2542" s="19">
        <v>93281</v>
      </c>
    </row>
    <row r="2543" spans="1:11" x14ac:dyDescent="0.25">
      <c r="A2543" s="20" t="s">
        <v>23</v>
      </c>
      <c r="B2543" s="21" t="s">
        <v>55</v>
      </c>
      <c r="C2543" s="20" t="s">
        <v>1231</v>
      </c>
      <c r="D2543" s="21" t="s">
        <v>1232</v>
      </c>
      <c r="E2543" s="21" t="s">
        <v>36</v>
      </c>
      <c r="F2543" s="16">
        <v>1</v>
      </c>
      <c r="G2543" s="17"/>
      <c r="H2543" s="17">
        <f>+ROUND(F2543*G2543,2)</f>
        <v>0</v>
      </c>
      <c r="I2543" s="18" t="s">
        <v>58</v>
      </c>
      <c r="J2543" s="19" t="s">
        <v>37</v>
      </c>
      <c r="K2543" s="19">
        <v>88295</v>
      </c>
    </row>
    <row r="2544" spans="1:11" x14ac:dyDescent="0.25">
      <c r="A2544" s="20" t="s">
        <v>23</v>
      </c>
      <c r="B2544" s="21" t="s">
        <v>55</v>
      </c>
      <c r="C2544" s="20" t="s">
        <v>1233</v>
      </c>
      <c r="D2544" s="21" t="s">
        <v>1234</v>
      </c>
      <c r="E2544" s="21" t="s">
        <v>36</v>
      </c>
      <c r="F2544" s="16">
        <v>1</v>
      </c>
      <c r="G2544" s="17"/>
      <c r="H2544" s="17">
        <f>+ROUND(F2544*G2544,2)</f>
        <v>0</v>
      </c>
      <c r="I2544" s="18" t="s">
        <v>58</v>
      </c>
      <c r="J2544" s="19" t="s">
        <v>37</v>
      </c>
      <c r="K2544" s="19">
        <v>93277</v>
      </c>
    </row>
    <row r="2545" spans="1:11" x14ac:dyDescent="0.25">
      <c r="A2545" s="20" t="s">
        <v>23</v>
      </c>
      <c r="B2545" s="21" t="s">
        <v>55</v>
      </c>
      <c r="C2545" s="20" t="s">
        <v>1235</v>
      </c>
      <c r="D2545" s="21" t="s">
        <v>1236</v>
      </c>
      <c r="E2545" s="21" t="s">
        <v>36</v>
      </c>
      <c r="F2545" s="16">
        <v>1</v>
      </c>
      <c r="G2545" s="17"/>
      <c r="H2545" s="17">
        <f>+ROUND(F2545*G2545,2)</f>
        <v>0</v>
      </c>
      <c r="I2545" s="18" t="s">
        <v>58</v>
      </c>
      <c r="J2545" s="19" t="s">
        <v>37</v>
      </c>
      <c r="K2545" s="19">
        <v>93278</v>
      </c>
    </row>
    <row r="2546" spans="1:11" x14ac:dyDescent="0.25">
      <c r="A2546" s="20" t="s">
        <v>23</v>
      </c>
      <c r="B2546" s="21" t="s">
        <v>55</v>
      </c>
      <c r="C2546" s="20" t="s">
        <v>1237</v>
      </c>
      <c r="D2546" s="21" t="s">
        <v>1238</v>
      </c>
      <c r="E2546" s="21" t="s">
        <v>36</v>
      </c>
      <c r="F2546" s="16">
        <v>1</v>
      </c>
      <c r="G2546" s="17"/>
      <c r="H2546" s="17">
        <f>+ROUND(F2546*G2546,2)</f>
        <v>0</v>
      </c>
      <c r="I2546" s="18" t="s">
        <v>58</v>
      </c>
      <c r="J2546" s="19" t="s">
        <v>37</v>
      </c>
      <c r="K2546" s="19">
        <v>93279</v>
      </c>
    </row>
    <row r="2547" spans="1:11" x14ac:dyDescent="0.25">
      <c r="A2547" s="20" t="s">
        <v>23</v>
      </c>
      <c r="B2547" s="21" t="s">
        <v>55</v>
      </c>
      <c r="C2547" s="20" t="s">
        <v>1239</v>
      </c>
      <c r="D2547" s="21" t="s">
        <v>1240</v>
      </c>
      <c r="E2547" s="21" t="s">
        <v>36</v>
      </c>
      <c r="F2547" s="16">
        <v>1</v>
      </c>
      <c r="G2547" s="17"/>
      <c r="H2547" s="17">
        <f>+ROUND(F2547*G2547,2)</f>
        <v>0</v>
      </c>
      <c r="I2547" s="18" t="s">
        <v>58</v>
      </c>
      <c r="J2547" s="19" t="s">
        <v>37</v>
      </c>
      <c r="K2547" s="19">
        <v>93280</v>
      </c>
    </row>
    <row r="2548" spans="1:11" x14ac:dyDescent="0.25">
      <c r="A2548" s="20" t="s">
        <v>23</v>
      </c>
      <c r="B2548" s="21"/>
      <c r="C2548" s="20"/>
      <c r="D2548" s="21" t="s">
        <v>29</v>
      </c>
      <c r="E2548" s="21" t="s">
        <v>30</v>
      </c>
      <c r="F2548" s="16">
        <f>$H$8</f>
        <v>111.86</v>
      </c>
      <c r="G2548" s="17"/>
      <c r="H2548" s="17">
        <f>ROUND(F2548*G2548/100,2)</f>
        <v>0</v>
      </c>
      <c r="I2548" s="18"/>
      <c r="J2548" s="19"/>
      <c r="K2548" s="19"/>
    </row>
    <row r="2549" spans="1:11" x14ac:dyDescent="0.25">
      <c r="A2549" s="20" t="s">
        <v>23</v>
      </c>
      <c r="B2549" s="21"/>
      <c r="C2549" s="20"/>
      <c r="D2549" s="21" t="s">
        <v>31</v>
      </c>
      <c r="E2549" s="21" t="s">
        <v>32</v>
      </c>
      <c r="F2549" s="16"/>
      <c r="G2549" s="17"/>
      <c r="H2549" s="17">
        <f>SUMIF(Recodificada1!$H$2543:$H$2547,"&gt;0",Recodificada1!$H$2543:$H$2547)+$H$2548</f>
        <v>0</v>
      </c>
      <c r="I2549" s="18"/>
      <c r="J2549" s="19"/>
      <c r="K2549" s="19"/>
    </row>
    <row r="2550" spans="1:11" x14ac:dyDescent="0.25">
      <c r="A2550" s="20" t="s">
        <v>23</v>
      </c>
      <c r="B2550" s="21"/>
      <c r="C2550" s="20"/>
      <c r="D2550" s="21" t="s">
        <v>6</v>
      </c>
      <c r="E2550" s="21" t="s">
        <v>30</v>
      </c>
      <c r="F2550" s="16">
        <f>$F$8</f>
        <v>24.18</v>
      </c>
      <c r="G2550" s="17"/>
      <c r="H2550" s="17">
        <f>+ROUND(H2549*F2550/100,2)</f>
        <v>0</v>
      </c>
      <c r="I2550" s="18"/>
      <c r="J2550" s="19"/>
      <c r="K2550" s="19"/>
    </row>
    <row r="2551" spans="1:11" x14ac:dyDescent="0.25">
      <c r="A2551" s="20" t="s">
        <v>23</v>
      </c>
      <c r="B2551" s="21"/>
      <c r="C2551" s="20"/>
      <c r="D2551" s="21" t="s">
        <v>33</v>
      </c>
      <c r="E2551" s="21" t="s">
        <v>32</v>
      </c>
      <c r="F2551" s="16"/>
      <c r="G2551" s="17"/>
      <c r="H2551" s="17">
        <f>+H2549+H2550</f>
        <v>0</v>
      </c>
      <c r="I2551" s="18"/>
      <c r="J2551" s="19"/>
      <c r="K2551" s="19"/>
    </row>
    <row r="2552" spans="1:11" x14ac:dyDescent="0.25">
      <c r="A2552" s="6" t="s">
        <v>1241</v>
      </c>
      <c r="B2552" s="7" t="s">
        <v>1232</v>
      </c>
      <c r="C2552" s="6"/>
      <c r="D2552" s="7"/>
      <c r="E2552" s="7" t="s">
        <v>36</v>
      </c>
      <c r="F2552" s="16" t="s">
        <v>20</v>
      </c>
      <c r="G2552" s="17"/>
      <c r="H2552" s="17"/>
      <c r="I2552" s="18" t="s">
        <v>21</v>
      </c>
      <c r="J2552" s="19" t="s">
        <v>37</v>
      </c>
      <c r="K2552" s="19">
        <v>88295</v>
      </c>
    </row>
    <row r="2553" spans="1:11" x14ac:dyDescent="0.25">
      <c r="A2553" s="20" t="s">
        <v>23</v>
      </c>
      <c r="B2553" s="21">
        <v>1</v>
      </c>
      <c r="C2553" s="20" t="s">
        <v>1242</v>
      </c>
      <c r="D2553" s="21" t="s">
        <v>1243</v>
      </c>
      <c r="E2553" s="21" t="s">
        <v>36</v>
      </c>
      <c r="F2553" s="16">
        <v>1</v>
      </c>
      <c r="G2553" s="17"/>
      <c r="H2553" s="17">
        <f>+ROUND(F2553*G2553,2)</f>
        <v>0</v>
      </c>
      <c r="I2553" s="18" t="s">
        <v>40</v>
      </c>
      <c r="J2553" s="19" t="s">
        <v>37</v>
      </c>
      <c r="K2553" s="19">
        <v>4253</v>
      </c>
    </row>
    <row r="2554" spans="1:11" x14ac:dyDescent="0.25">
      <c r="A2554" s="20" t="s">
        <v>23</v>
      </c>
      <c r="B2554" s="21">
        <v>5</v>
      </c>
      <c r="C2554" s="20" t="s">
        <v>187</v>
      </c>
      <c r="D2554" s="21" t="s">
        <v>188</v>
      </c>
      <c r="E2554" s="21" t="s">
        <v>36</v>
      </c>
      <c r="F2554" s="16">
        <v>1</v>
      </c>
      <c r="G2554" s="17"/>
      <c r="H2554" s="17">
        <f>+ROUND(F2554*G2554,2)</f>
        <v>0</v>
      </c>
      <c r="I2554" s="18" t="s">
        <v>43</v>
      </c>
      <c r="J2554" s="19" t="s">
        <v>37</v>
      </c>
      <c r="K2554" s="19">
        <v>43464</v>
      </c>
    </row>
    <row r="2555" spans="1:11" x14ac:dyDescent="0.25">
      <c r="A2555" s="20" t="s">
        <v>23</v>
      </c>
      <c r="B2555" s="21">
        <v>5</v>
      </c>
      <c r="C2555" s="20" t="s">
        <v>189</v>
      </c>
      <c r="D2555" s="21" t="s">
        <v>190</v>
      </c>
      <c r="E2555" s="21" t="s">
        <v>36</v>
      </c>
      <c r="F2555" s="16">
        <v>1</v>
      </c>
      <c r="G2555" s="17"/>
      <c r="H2555" s="17">
        <f>+ROUND(F2555*G2555,2)</f>
        <v>0</v>
      </c>
      <c r="I2555" s="18" t="s">
        <v>43</v>
      </c>
      <c r="J2555" s="19" t="s">
        <v>37</v>
      </c>
      <c r="K2555" s="19">
        <v>43488</v>
      </c>
    </row>
    <row r="2556" spans="1:11" x14ac:dyDescent="0.25">
      <c r="A2556" s="20" t="s">
        <v>23</v>
      </c>
      <c r="B2556" s="21">
        <v>4</v>
      </c>
      <c r="C2556" s="20" t="s">
        <v>46</v>
      </c>
      <c r="D2556" s="21" t="s">
        <v>47</v>
      </c>
      <c r="E2556" s="21" t="s">
        <v>36</v>
      </c>
      <c r="F2556" s="16">
        <v>1</v>
      </c>
      <c r="G2556" s="17"/>
      <c r="H2556" s="17">
        <f>+ROUND(F2556*G2556,2)</f>
        <v>0</v>
      </c>
      <c r="I2556" s="18" t="s">
        <v>48</v>
      </c>
      <c r="J2556" s="19" t="s">
        <v>37</v>
      </c>
      <c r="K2556" s="19">
        <v>37370</v>
      </c>
    </row>
    <row r="2557" spans="1:11" x14ac:dyDescent="0.25">
      <c r="A2557" s="20" t="s">
        <v>23</v>
      </c>
      <c r="B2557" s="21">
        <v>4</v>
      </c>
      <c r="C2557" s="20" t="s">
        <v>49</v>
      </c>
      <c r="D2557" s="21" t="s">
        <v>50</v>
      </c>
      <c r="E2557" s="21" t="s">
        <v>36</v>
      </c>
      <c r="F2557" s="16">
        <v>1</v>
      </c>
      <c r="G2557" s="17"/>
      <c r="H2557" s="17">
        <f>+ROUND(F2557*G2557,2)</f>
        <v>0</v>
      </c>
      <c r="I2557" s="18" t="s">
        <v>48</v>
      </c>
      <c r="J2557" s="19" t="s">
        <v>37</v>
      </c>
      <c r="K2557" s="19">
        <v>37371</v>
      </c>
    </row>
    <row r="2558" spans="1:11" x14ac:dyDescent="0.25">
      <c r="A2558" s="20" t="s">
        <v>23</v>
      </c>
      <c r="B2558" s="21">
        <v>4</v>
      </c>
      <c r="C2558" s="20" t="s">
        <v>51</v>
      </c>
      <c r="D2558" s="21" t="s">
        <v>52</v>
      </c>
      <c r="E2558" s="21" t="s">
        <v>36</v>
      </c>
      <c r="F2558" s="16">
        <v>1</v>
      </c>
      <c r="G2558" s="17"/>
      <c r="H2558" s="17">
        <f>+ROUND(F2558*G2558,2)</f>
        <v>0</v>
      </c>
      <c r="I2558" s="18" t="s">
        <v>48</v>
      </c>
      <c r="J2558" s="19" t="s">
        <v>37</v>
      </c>
      <c r="K2558" s="19">
        <v>37372</v>
      </c>
    </row>
    <row r="2559" spans="1:11" x14ac:dyDescent="0.25">
      <c r="A2559" s="20" t="s">
        <v>23</v>
      </c>
      <c r="B2559" s="21">
        <v>4</v>
      </c>
      <c r="C2559" s="20" t="s">
        <v>53</v>
      </c>
      <c r="D2559" s="21" t="s">
        <v>54</v>
      </c>
      <c r="E2559" s="21" t="s">
        <v>36</v>
      </c>
      <c r="F2559" s="16">
        <v>1</v>
      </c>
      <c r="G2559" s="17"/>
      <c r="H2559" s="17">
        <f>+ROUND(F2559*G2559,2)</f>
        <v>0</v>
      </c>
      <c r="I2559" s="18" t="s">
        <v>48</v>
      </c>
      <c r="J2559" s="19" t="s">
        <v>37</v>
      </c>
      <c r="K2559" s="19">
        <v>37373</v>
      </c>
    </row>
    <row r="2560" spans="1:11" x14ac:dyDescent="0.25">
      <c r="A2560" s="20" t="s">
        <v>23</v>
      </c>
      <c r="B2560" s="21" t="s">
        <v>55</v>
      </c>
      <c r="C2560" s="20" t="s">
        <v>1244</v>
      </c>
      <c r="D2560" s="21" t="s">
        <v>1245</v>
      </c>
      <c r="E2560" s="21" t="s">
        <v>36</v>
      </c>
      <c r="F2560" s="16">
        <v>1</v>
      </c>
      <c r="G2560" s="17"/>
      <c r="H2560" s="17">
        <f>+ROUND(F2560*G2560,2)</f>
        <v>0</v>
      </c>
      <c r="I2560" s="18" t="s">
        <v>58</v>
      </c>
      <c r="J2560" s="19" t="s">
        <v>37</v>
      </c>
      <c r="K2560" s="19">
        <v>95358</v>
      </c>
    </row>
    <row r="2561" spans="1:11" x14ac:dyDescent="0.25">
      <c r="A2561" s="20" t="s">
        <v>23</v>
      </c>
      <c r="B2561" s="21"/>
      <c r="C2561" s="20"/>
      <c r="D2561" s="21" t="s">
        <v>29</v>
      </c>
      <c r="E2561" s="21" t="s">
        <v>30</v>
      </c>
      <c r="F2561" s="16">
        <f>$H$8</f>
        <v>111.86</v>
      </c>
      <c r="G2561" s="17"/>
      <c r="H2561" s="17">
        <f>ROUND(F2561*G2561/100,2)</f>
        <v>0</v>
      </c>
      <c r="I2561" s="18"/>
      <c r="J2561" s="19"/>
      <c r="K2561" s="19"/>
    </row>
    <row r="2562" spans="1:11" x14ac:dyDescent="0.25">
      <c r="A2562" s="20" t="s">
        <v>23</v>
      </c>
      <c r="B2562" s="21"/>
      <c r="C2562" s="20"/>
      <c r="D2562" s="21" t="s">
        <v>31</v>
      </c>
      <c r="E2562" s="21" t="s">
        <v>32</v>
      </c>
      <c r="F2562" s="16"/>
      <c r="G2562" s="17"/>
      <c r="H2562" s="17">
        <f>SUMIF(Recodificada1!$H$2553:$H$2560,"&gt;0",Recodificada1!$H$2553:$H$2560)+$H$2561</f>
        <v>0</v>
      </c>
      <c r="I2562" s="18"/>
      <c r="J2562" s="19"/>
      <c r="K2562" s="19"/>
    </row>
    <row r="2563" spans="1:11" x14ac:dyDescent="0.25">
      <c r="A2563" s="20" t="s">
        <v>23</v>
      </c>
      <c r="B2563" s="21"/>
      <c r="C2563" s="20"/>
      <c r="D2563" s="21" t="s">
        <v>6</v>
      </c>
      <c r="E2563" s="21" t="s">
        <v>30</v>
      </c>
      <c r="F2563" s="16">
        <f>$F$8</f>
        <v>24.18</v>
      </c>
      <c r="G2563" s="17"/>
      <c r="H2563" s="17">
        <f>+ROUND(H2562*F2563/100,2)</f>
        <v>0</v>
      </c>
      <c r="I2563" s="18"/>
      <c r="J2563" s="19"/>
      <c r="K2563" s="19"/>
    </row>
    <row r="2564" spans="1:11" x14ac:dyDescent="0.25">
      <c r="A2564" s="20" t="s">
        <v>23</v>
      </c>
      <c r="B2564" s="21"/>
      <c r="C2564" s="20"/>
      <c r="D2564" s="21" t="s">
        <v>33</v>
      </c>
      <c r="E2564" s="21" t="s">
        <v>32</v>
      </c>
      <c r="F2564" s="16"/>
      <c r="G2564" s="17"/>
      <c r="H2564" s="17">
        <f>+H2562+H2563</f>
        <v>0</v>
      </c>
      <c r="I2564" s="18"/>
      <c r="J2564" s="19"/>
      <c r="K2564" s="19"/>
    </row>
    <row r="2565" spans="1:11" x14ac:dyDescent="0.25">
      <c r="A2565" s="6" t="s">
        <v>1246</v>
      </c>
      <c r="B2565" s="7" t="s">
        <v>1245</v>
      </c>
      <c r="C2565" s="6"/>
      <c r="D2565" s="7"/>
      <c r="E2565" s="7" t="s">
        <v>36</v>
      </c>
      <c r="F2565" s="16" t="s">
        <v>20</v>
      </c>
      <c r="G2565" s="17"/>
      <c r="H2565" s="17"/>
      <c r="I2565" s="18" t="s">
        <v>21</v>
      </c>
      <c r="J2565" s="19" t="s">
        <v>37</v>
      </c>
      <c r="K2565" s="19">
        <v>95358</v>
      </c>
    </row>
    <row r="2566" spans="1:11" x14ac:dyDescent="0.25">
      <c r="A2566" s="20" t="s">
        <v>23</v>
      </c>
      <c r="B2566" s="21">
        <v>1</v>
      </c>
      <c r="C2566" s="20" t="s">
        <v>1242</v>
      </c>
      <c r="D2566" s="21" t="s">
        <v>1243</v>
      </c>
      <c r="E2566" s="21" t="s">
        <v>36</v>
      </c>
      <c r="F2566" s="16">
        <v>1.3299999999999999E-2</v>
      </c>
      <c r="G2566" s="17"/>
      <c r="H2566" s="17">
        <f>+ROUND(F2566*G2566,2)</f>
        <v>0</v>
      </c>
      <c r="I2566" s="18" t="s">
        <v>40</v>
      </c>
      <c r="J2566" s="19" t="s">
        <v>37</v>
      </c>
      <c r="K2566" s="19">
        <v>4253</v>
      </c>
    </row>
    <row r="2567" spans="1:11" x14ac:dyDescent="0.25">
      <c r="A2567" s="20" t="s">
        <v>23</v>
      </c>
      <c r="B2567" s="21"/>
      <c r="C2567" s="20"/>
      <c r="D2567" s="21" t="s">
        <v>29</v>
      </c>
      <c r="E2567" s="21" t="s">
        <v>30</v>
      </c>
      <c r="F2567" s="16">
        <f>$H$8</f>
        <v>111.86</v>
      </c>
      <c r="G2567" s="17"/>
      <c r="H2567" s="17">
        <f>ROUND(F2567*G2567/100,2)</f>
        <v>0</v>
      </c>
      <c r="I2567" s="18"/>
      <c r="J2567" s="19"/>
      <c r="K2567" s="19"/>
    </row>
    <row r="2568" spans="1:11" x14ac:dyDescent="0.25">
      <c r="A2568" s="20" t="s">
        <v>23</v>
      </c>
      <c r="B2568" s="21"/>
      <c r="C2568" s="20"/>
      <c r="D2568" s="21" t="s">
        <v>31</v>
      </c>
      <c r="E2568" s="21" t="s">
        <v>32</v>
      </c>
      <c r="F2568" s="16"/>
      <c r="G2568" s="17"/>
      <c r="H2568" s="17">
        <f>SUMIF(Recodificada1!$H$2566:$H$2566,"&gt;0",Recodificada1!$H$2566:$H$2566)+$H$2567</f>
        <v>0</v>
      </c>
      <c r="I2568" s="18"/>
      <c r="J2568" s="19"/>
      <c r="K2568" s="19"/>
    </row>
    <row r="2569" spans="1:11" x14ac:dyDescent="0.25">
      <c r="A2569" s="20" t="s">
        <v>23</v>
      </c>
      <c r="B2569" s="21"/>
      <c r="C2569" s="20"/>
      <c r="D2569" s="21" t="s">
        <v>6</v>
      </c>
      <c r="E2569" s="21" t="s">
        <v>30</v>
      </c>
      <c r="F2569" s="16">
        <f>$F$8</f>
        <v>24.18</v>
      </c>
      <c r="G2569" s="17"/>
      <c r="H2569" s="17">
        <f>+ROUND(H2568*F2569/100,2)</f>
        <v>0</v>
      </c>
      <c r="I2569" s="18"/>
      <c r="J2569" s="19"/>
      <c r="K2569" s="19"/>
    </row>
    <row r="2570" spans="1:11" x14ac:dyDescent="0.25">
      <c r="A2570" s="20" t="s">
        <v>23</v>
      </c>
      <c r="B2570" s="21"/>
      <c r="C2570" s="20"/>
      <c r="D2570" s="21" t="s">
        <v>33</v>
      </c>
      <c r="E2570" s="21" t="s">
        <v>32</v>
      </c>
      <c r="F2570" s="16"/>
      <c r="G2570" s="17"/>
      <c r="H2570" s="17">
        <f>+H2568+H2569</f>
        <v>0</v>
      </c>
      <c r="I2570" s="18"/>
      <c r="J2570" s="19"/>
      <c r="K2570" s="19"/>
    </row>
    <row r="2571" spans="1:11" x14ac:dyDescent="0.25">
      <c r="A2571" s="6" t="s">
        <v>1247</v>
      </c>
      <c r="B2571" s="7" t="s">
        <v>1234</v>
      </c>
      <c r="C2571" s="6"/>
      <c r="D2571" s="7"/>
      <c r="E2571" s="7" t="s">
        <v>36</v>
      </c>
      <c r="F2571" s="16" t="s">
        <v>20</v>
      </c>
      <c r="G2571" s="17"/>
      <c r="H2571" s="17"/>
      <c r="I2571" s="18" t="s">
        <v>21</v>
      </c>
      <c r="J2571" s="19" t="s">
        <v>37</v>
      </c>
      <c r="K2571" s="19">
        <v>93277</v>
      </c>
    </row>
    <row r="2572" spans="1:11" x14ac:dyDescent="0.25">
      <c r="A2572" s="20" t="s">
        <v>23</v>
      </c>
      <c r="B2572" s="21">
        <v>3</v>
      </c>
      <c r="C2572" s="20" t="s">
        <v>1248</v>
      </c>
      <c r="D2572" s="21" t="s">
        <v>1249</v>
      </c>
      <c r="E2572" s="21" t="s">
        <v>197</v>
      </c>
      <c r="F2572" s="16">
        <v>6.3999999999999997E-5</v>
      </c>
      <c r="G2572" s="17"/>
      <c r="H2572" s="17">
        <f>+ROUND(F2572*G2572,2)</f>
        <v>0</v>
      </c>
      <c r="I2572" s="18" t="s">
        <v>27</v>
      </c>
      <c r="J2572" s="19" t="s">
        <v>37</v>
      </c>
      <c r="K2572" s="19">
        <v>36487</v>
      </c>
    </row>
    <row r="2573" spans="1:11" x14ac:dyDescent="0.25">
      <c r="A2573" s="20" t="s">
        <v>23</v>
      </c>
      <c r="B2573" s="21"/>
      <c r="C2573" s="20"/>
      <c r="D2573" s="21" t="s">
        <v>29</v>
      </c>
      <c r="E2573" s="21" t="s">
        <v>30</v>
      </c>
      <c r="F2573" s="16">
        <f>$H$8</f>
        <v>111.86</v>
      </c>
      <c r="G2573" s="17"/>
      <c r="H2573" s="17">
        <f>ROUND(F2573*G2573/100,2)</f>
        <v>0</v>
      </c>
      <c r="I2573" s="18"/>
      <c r="J2573" s="19"/>
      <c r="K2573" s="19"/>
    </row>
    <row r="2574" spans="1:11" x14ac:dyDescent="0.25">
      <c r="A2574" s="20" t="s">
        <v>23</v>
      </c>
      <c r="B2574" s="21"/>
      <c r="C2574" s="20"/>
      <c r="D2574" s="21" t="s">
        <v>31</v>
      </c>
      <c r="E2574" s="21" t="s">
        <v>32</v>
      </c>
      <c r="F2574" s="16"/>
      <c r="G2574" s="17"/>
      <c r="H2574" s="17">
        <f>SUMIF(Recodificada1!$H$2572,"&gt;0",Recodificada1!$H$2572)+$H$2573</f>
        <v>0</v>
      </c>
      <c r="I2574" s="18"/>
      <c r="J2574" s="19"/>
      <c r="K2574" s="19"/>
    </row>
    <row r="2575" spans="1:11" x14ac:dyDescent="0.25">
      <c r="A2575" s="20" t="s">
        <v>23</v>
      </c>
      <c r="B2575" s="21"/>
      <c r="C2575" s="20"/>
      <c r="D2575" s="21" t="s">
        <v>6</v>
      </c>
      <c r="E2575" s="21" t="s">
        <v>30</v>
      </c>
      <c r="F2575" s="16">
        <f>$F$8</f>
        <v>24.18</v>
      </c>
      <c r="G2575" s="17"/>
      <c r="H2575" s="17">
        <f>+ROUND(H2574*F2575/100,2)</f>
        <v>0</v>
      </c>
      <c r="I2575" s="18"/>
      <c r="J2575" s="19"/>
      <c r="K2575" s="19"/>
    </row>
    <row r="2576" spans="1:11" x14ac:dyDescent="0.25">
      <c r="A2576" s="20" t="s">
        <v>23</v>
      </c>
      <c r="B2576" s="21"/>
      <c r="C2576" s="20"/>
      <c r="D2576" s="21" t="s">
        <v>33</v>
      </c>
      <c r="E2576" s="21" t="s">
        <v>32</v>
      </c>
      <c r="F2576" s="16"/>
      <c r="G2576" s="17"/>
      <c r="H2576" s="17">
        <f>+H2574+H2575</f>
        <v>0</v>
      </c>
      <c r="I2576" s="18"/>
      <c r="J2576" s="19"/>
      <c r="K2576" s="19"/>
    </row>
    <row r="2577" spans="1:11" x14ac:dyDescent="0.25">
      <c r="A2577" s="6" t="s">
        <v>1250</v>
      </c>
      <c r="B2577" s="7" t="s">
        <v>1236</v>
      </c>
      <c r="C2577" s="6"/>
      <c r="D2577" s="7"/>
      <c r="E2577" s="7" t="s">
        <v>36</v>
      </c>
      <c r="F2577" s="16" t="s">
        <v>20</v>
      </c>
      <c r="G2577" s="17"/>
      <c r="H2577" s="17"/>
      <c r="I2577" s="18" t="s">
        <v>21</v>
      </c>
      <c r="J2577" s="19" t="s">
        <v>37</v>
      </c>
      <c r="K2577" s="19">
        <v>93278</v>
      </c>
    </row>
    <row r="2578" spans="1:11" x14ac:dyDescent="0.25">
      <c r="A2578" s="20" t="s">
        <v>23</v>
      </c>
      <c r="B2578" s="21">
        <v>3</v>
      </c>
      <c r="C2578" s="20" t="s">
        <v>1248</v>
      </c>
      <c r="D2578" s="21" t="s">
        <v>1249</v>
      </c>
      <c r="E2578" s="21" t="s">
        <v>197</v>
      </c>
      <c r="F2578" s="16">
        <v>7.6000000000000001E-6</v>
      </c>
      <c r="G2578" s="17"/>
      <c r="H2578" s="17">
        <f>+ROUND(F2578*G2578,2)</f>
        <v>0</v>
      </c>
      <c r="I2578" s="18" t="s">
        <v>27</v>
      </c>
      <c r="J2578" s="19" t="s">
        <v>37</v>
      </c>
      <c r="K2578" s="19">
        <v>36487</v>
      </c>
    </row>
    <row r="2579" spans="1:11" x14ac:dyDescent="0.25">
      <c r="A2579" s="20" t="s">
        <v>23</v>
      </c>
      <c r="B2579" s="21"/>
      <c r="C2579" s="20"/>
      <c r="D2579" s="21" t="s">
        <v>29</v>
      </c>
      <c r="E2579" s="21" t="s">
        <v>30</v>
      </c>
      <c r="F2579" s="16">
        <f>$H$8</f>
        <v>111.86</v>
      </c>
      <c r="G2579" s="17"/>
      <c r="H2579" s="17">
        <f>ROUND(F2579*G2579/100,2)</f>
        <v>0</v>
      </c>
      <c r="I2579" s="18"/>
      <c r="J2579" s="19"/>
      <c r="K2579" s="19"/>
    </row>
    <row r="2580" spans="1:11" x14ac:dyDescent="0.25">
      <c r="A2580" s="20" t="s">
        <v>23</v>
      </c>
      <c r="B2580" s="21"/>
      <c r="C2580" s="20"/>
      <c r="D2580" s="21" t="s">
        <v>31</v>
      </c>
      <c r="E2580" s="21" t="s">
        <v>32</v>
      </c>
      <c r="F2580" s="16"/>
      <c r="G2580" s="17"/>
      <c r="H2580" s="17">
        <f>SUMIF(Recodificada1!$H$2578,"&gt;0",Recodificada1!$H$2578)+$H$2579</f>
        <v>0</v>
      </c>
      <c r="I2580" s="18"/>
      <c r="J2580" s="19"/>
      <c r="K2580" s="19"/>
    </row>
    <row r="2581" spans="1:11" x14ac:dyDescent="0.25">
      <c r="A2581" s="20" t="s">
        <v>23</v>
      </c>
      <c r="B2581" s="21"/>
      <c r="C2581" s="20"/>
      <c r="D2581" s="21" t="s">
        <v>6</v>
      </c>
      <c r="E2581" s="21" t="s">
        <v>30</v>
      </c>
      <c r="F2581" s="16">
        <f>$F$8</f>
        <v>24.18</v>
      </c>
      <c r="G2581" s="17"/>
      <c r="H2581" s="17">
        <f>+ROUND(H2580*F2581/100,2)</f>
        <v>0</v>
      </c>
      <c r="I2581" s="18"/>
      <c r="J2581" s="19"/>
      <c r="K2581" s="19"/>
    </row>
    <row r="2582" spans="1:11" x14ac:dyDescent="0.25">
      <c r="A2582" s="20" t="s">
        <v>23</v>
      </c>
      <c r="B2582" s="21"/>
      <c r="C2582" s="20"/>
      <c r="D2582" s="21" t="s">
        <v>33</v>
      </c>
      <c r="E2582" s="21" t="s">
        <v>32</v>
      </c>
      <c r="F2582" s="16"/>
      <c r="G2582" s="17"/>
      <c r="H2582" s="17">
        <f>+H2580+H2581</f>
        <v>0</v>
      </c>
      <c r="I2582" s="18"/>
      <c r="J2582" s="19"/>
      <c r="K2582" s="19"/>
    </row>
    <row r="2583" spans="1:11" x14ac:dyDescent="0.25">
      <c r="A2583" s="6" t="s">
        <v>1251</v>
      </c>
      <c r="B2583" s="7" t="s">
        <v>1238</v>
      </c>
      <c r="C2583" s="6"/>
      <c r="D2583" s="7"/>
      <c r="E2583" s="7" t="s">
        <v>36</v>
      </c>
      <c r="F2583" s="16" t="s">
        <v>20</v>
      </c>
      <c r="G2583" s="17"/>
      <c r="H2583" s="17"/>
      <c r="I2583" s="18" t="s">
        <v>21</v>
      </c>
      <c r="J2583" s="19" t="s">
        <v>37</v>
      </c>
      <c r="K2583" s="19">
        <v>93279</v>
      </c>
    </row>
    <row r="2584" spans="1:11" x14ac:dyDescent="0.25">
      <c r="A2584" s="20" t="s">
        <v>23</v>
      </c>
      <c r="B2584" s="21">
        <v>3</v>
      </c>
      <c r="C2584" s="20" t="s">
        <v>1248</v>
      </c>
      <c r="D2584" s="21" t="s">
        <v>1249</v>
      </c>
      <c r="E2584" s="21" t="s">
        <v>197</v>
      </c>
      <c r="F2584" s="16">
        <v>6.0000000000000002E-5</v>
      </c>
      <c r="G2584" s="17"/>
      <c r="H2584" s="17">
        <f>+ROUND(F2584*G2584,2)</f>
        <v>0</v>
      </c>
      <c r="I2584" s="18" t="s">
        <v>27</v>
      </c>
      <c r="J2584" s="19" t="s">
        <v>37</v>
      </c>
      <c r="K2584" s="19">
        <v>36487</v>
      </c>
    </row>
    <row r="2585" spans="1:11" x14ac:dyDescent="0.25">
      <c r="A2585" s="20" t="s">
        <v>23</v>
      </c>
      <c r="B2585" s="21"/>
      <c r="C2585" s="20"/>
      <c r="D2585" s="21" t="s">
        <v>29</v>
      </c>
      <c r="E2585" s="21" t="s">
        <v>30</v>
      </c>
      <c r="F2585" s="16">
        <f>$H$8</f>
        <v>111.86</v>
      </c>
      <c r="G2585" s="17"/>
      <c r="H2585" s="17">
        <f>ROUND(F2585*G2585/100,2)</f>
        <v>0</v>
      </c>
      <c r="I2585" s="18"/>
      <c r="J2585" s="19"/>
      <c r="K2585" s="19"/>
    </row>
    <row r="2586" spans="1:11" x14ac:dyDescent="0.25">
      <c r="A2586" s="20" t="s">
        <v>23</v>
      </c>
      <c r="B2586" s="21"/>
      <c r="C2586" s="20"/>
      <c r="D2586" s="21" t="s">
        <v>31</v>
      </c>
      <c r="E2586" s="21" t="s">
        <v>32</v>
      </c>
      <c r="F2586" s="16"/>
      <c r="G2586" s="17"/>
      <c r="H2586" s="17">
        <f>SUMIF(Recodificada1!$H$2584,"&gt;0",Recodificada1!$H$2584)+$H$2585</f>
        <v>0</v>
      </c>
      <c r="I2586" s="18"/>
      <c r="J2586" s="19"/>
      <c r="K2586" s="19"/>
    </row>
    <row r="2587" spans="1:11" x14ac:dyDescent="0.25">
      <c r="A2587" s="20" t="s">
        <v>23</v>
      </c>
      <c r="B2587" s="21"/>
      <c r="C2587" s="20"/>
      <c r="D2587" s="21" t="s">
        <v>6</v>
      </c>
      <c r="E2587" s="21" t="s">
        <v>30</v>
      </c>
      <c r="F2587" s="16">
        <f>$F$8</f>
        <v>24.18</v>
      </c>
      <c r="G2587" s="17"/>
      <c r="H2587" s="17">
        <f>+ROUND(H2586*F2587/100,2)</f>
        <v>0</v>
      </c>
      <c r="I2587" s="18"/>
      <c r="J2587" s="19"/>
      <c r="K2587" s="19"/>
    </row>
    <row r="2588" spans="1:11" x14ac:dyDescent="0.25">
      <c r="A2588" s="20" t="s">
        <v>23</v>
      </c>
      <c r="B2588" s="21"/>
      <c r="C2588" s="20"/>
      <c r="D2588" s="21" t="s">
        <v>33</v>
      </c>
      <c r="E2588" s="21" t="s">
        <v>32</v>
      </c>
      <c r="F2588" s="16"/>
      <c r="G2588" s="17"/>
      <c r="H2588" s="17">
        <f>+H2586+H2587</f>
        <v>0</v>
      </c>
      <c r="I2588" s="18"/>
      <c r="J2588" s="19"/>
      <c r="K2588" s="19"/>
    </row>
    <row r="2589" spans="1:11" x14ac:dyDescent="0.25">
      <c r="A2589" s="6" t="s">
        <v>1252</v>
      </c>
      <c r="B2589" s="7" t="s">
        <v>1240</v>
      </c>
      <c r="C2589" s="6"/>
      <c r="D2589" s="7"/>
      <c r="E2589" s="7" t="s">
        <v>36</v>
      </c>
      <c r="F2589" s="16" t="s">
        <v>20</v>
      </c>
      <c r="G2589" s="17"/>
      <c r="H2589" s="17"/>
      <c r="I2589" s="18" t="s">
        <v>21</v>
      </c>
      <c r="J2589" s="19" t="s">
        <v>37</v>
      </c>
      <c r="K2589" s="19">
        <v>93280</v>
      </c>
    </row>
    <row r="2590" spans="1:11" x14ac:dyDescent="0.25">
      <c r="A2590" s="20" t="s">
        <v>23</v>
      </c>
      <c r="B2590" s="21">
        <v>4</v>
      </c>
      <c r="C2590" s="20" t="s">
        <v>331</v>
      </c>
      <c r="D2590" s="21" t="s">
        <v>332</v>
      </c>
      <c r="E2590" s="21" t="s">
        <v>83</v>
      </c>
      <c r="F2590" s="16">
        <v>0.78</v>
      </c>
      <c r="G2590" s="17"/>
      <c r="H2590" s="17">
        <f>+ROUND(F2590*G2590,2)</f>
        <v>0</v>
      </c>
      <c r="I2590" s="18" t="s">
        <v>48</v>
      </c>
      <c r="J2590" s="19" t="s">
        <v>37</v>
      </c>
      <c r="K2590" s="19">
        <v>2705</v>
      </c>
    </row>
    <row r="2591" spans="1:11" x14ac:dyDescent="0.25">
      <c r="A2591" s="20" t="s">
        <v>23</v>
      </c>
      <c r="B2591" s="21"/>
      <c r="C2591" s="20"/>
      <c r="D2591" s="21" t="s">
        <v>29</v>
      </c>
      <c r="E2591" s="21" t="s">
        <v>30</v>
      </c>
      <c r="F2591" s="16">
        <f>$H$8</f>
        <v>111.86</v>
      </c>
      <c r="G2591" s="17"/>
      <c r="H2591" s="17">
        <f>ROUND(F2591*G2591/100,2)</f>
        <v>0</v>
      </c>
      <c r="I2591" s="18"/>
      <c r="J2591" s="19"/>
      <c r="K2591" s="19"/>
    </row>
    <row r="2592" spans="1:11" x14ac:dyDescent="0.25">
      <c r="A2592" s="20" t="s">
        <v>23</v>
      </c>
      <c r="B2592" s="21"/>
      <c r="C2592" s="20"/>
      <c r="D2592" s="21" t="s">
        <v>31</v>
      </c>
      <c r="E2592" s="21" t="s">
        <v>32</v>
      </c>
      <c r="F2592" s="16"/>
      <c r="G2592" s="17"/>
      <c r="H2592" s="17">
        <f>SUMIF(Recodificada1!$H$2590,"&gt;0",Recodificada1!$H$2590)+$H$2591</f>
        <v>0</v>
      </c>
      <c r="I2592" s="18"/>
      <c r="J2592" s="19"/>
      <c r="K2592" s="19"/>
    </row>
    <row r="2593" spans="1:11" x14ac:dyDescent="0.25">
      <c r="A2593" s="20" t="s">
        <v>23</v>
      </c>
      <c r="B2593" s="21"/>
      <c r="C2593" s="20"/>
      <c r="D2593" s="21" t="s">
        <v>6</v>
      </c>
      <c r="E2593" s="21" t="s">
        <v>30</v>
      </c>
      <c r="F2593" s="16">
        <f>$F$8</f>
        <v>24.18</v>
      </c>
      <c r="G2593" s="17"/>
      <c r="H2593" s="17">
        <f>+ROUND(H2592*F2593/100,2)</f>
        <v>0</v>
      </c>
      <c r="I2593" s="18"/>
      <c r="J2593" s="19"/>
      <c r="K2593" s="19"/>
    </row>
    <row r="2594" spans="1:11" x14ac:dyDescent="0.25">
      <c r="A2594" s="20" t="s">
        <v>23</v>
      </c>
      <c r="B2594" s="21"/>
      <c r="C2594" s="20"/>
      <c r="D2594" s="21" t="s">
        <v>33</v>
      </c>
      <c r="E2594" s="21" t="s">
        <v>32</v>
      </c>
      <c r="F2594" s="16"/>
      <c r="G2594" s="17"/>
      <c r="H2594" s="17">
        <f>+H2592+H2593</f>
        <v>0</v>
      </c>
      <c r="I2594" s="18"/>
      <c r="J2594" s="19"/>
      <c r="K2594" s="19"/>
    </row>
    <row r="2595" spans="1:11" x14ac:dyDescent="0.25">
      <c r="A2595" s="6" t="s">
        <v>1253</v>
      </c>
      <c r="B2595" s="7" t="s">
        <v>1254</v>
      </c>
      <c r="C2595" s="6"/>
      <c r="D2595" s="7"/>
      <c r="E2595" s="7" t="s">
        <v>170</v>
      </c>
      <c r="F2595" s="16" t="s">
        <v>20</v>
      </c>
      <c r="G2595" s="17"/>
      <c r="H2595" s="17"/>
      <c r="I2595" s="18" t="s">
        <v>21</v>
      </c>
      <c r="J2595" s="19" t="s">
        <v>37</v>
      </c>
      <c r="K2595" s="19">
        <v>93282</v>
      </c>
    </row>
    <row r="2596" spans="1:11" x14ac:dyDescent="0.25">
      <c r="A2596" s="20" t="s">
        <v>23</v>
      </c>
      <c r="B2596" s="21" t="s">
        <v>55</v>
      </c>
      <c r="C2596" s="20" t="s">
        <v>1231</v>
      </c>
      <c r="D2596" s="21" t="s">
        <v>1232</v>
      </c>
      <c r="E2596" s="21" t="s">
        <v>36</v>
      </c>
      <c r="F2596" s="16">
        <v>1</v>
      </c>
      <c r="G2596" s="17"/>
      <c r="H2596" s="17">
        <f>+ROUND(F2596*G2596,2)</f>
        <v>0</v>
      </c>
      <c r="I2596" s="18" t="s">
        <v>58</v>
      </c>
      <c r="J2596" s="19" t="s">
        <v>37</v>
      </c>
      <c r="K2596" s="19">
        <v>88295</v>
      </c>
    </row>
    <row r="2597" spans="1:11" x14ac:dyDescent="0.25">
      <c r="A2597" s="20" t="s">
        <v>23</v>
      </c>
      <c r="B2597" s="21" t="s">
        <v>55</v>
      </c>
      <c r="C2597" s="20" t="s">
        <v>1233</v>
      </c>
      <c r="D2597" s="21" t="s">
        <v>1234</v>
      </c>
      <c r="E2597" s="21" t="s">
        <v>36</v>
      </c>
      <c r="F2597" s="16">
        <v>1</v>
      </c>
      <c r="G2597" s="17"/>
      <c r="H2597" s="17">
        <f>+ROUND(F2597*G2597,2)</f>
        <v>0</v>
      </c>
      <c r="I2597" s="18" t="s">
        <v>58</v>
      </c>
      <c r="J2597" s="19" t="s">
        <v>37</v>
      </c>
      <c r="K2597" s="19">
        <v>93277</v>
      </c>
    </row>
    <row r="2598" spans="1:11" x14ac:dyDescent="0.25">
      <c r="A2598" s="20" t="s">
        <v>23</v>
      </c>
      <c r="B2598" s="21" t="s">
        <v>55</v>
      </c>
      <c r="C2598" s="20" t="s">
        <v>1235</v>
      </c>
      <c r="D2598" s="21" t="s">
        <v>1236</v>
      </c>
      <c r="E2598" s="21" t="s">
        <v>36</v>
      </c>
      <c r="F2598" s="16">
        <v>1</v>
      </c>
      <c r="G2598" s="17"/>
      <c r="H2598" s="17">
        <f>+ROUND(F2598*G2598,2)</f>
        <v>0</v>
      </c>
      <c r="I2598" s="18" t="s">
        <v>58</v>
      </c>
      <c r="J2598" s="19" t="s">
        <v>37</v>
      </c>
      <c r="K2598" s="19">
        <v>93278</v>
      </c>
    </row>
    <row r="2599" spans="1:11" x14ac:dyDescent="0.25">
      <c r="A2599" s="20" t="s">
        <v>23</v>
      </c>
      <c r="B2599" s="21"/>
      <c r="C2599" s="20"/>
      <c r="D2599" s="21" t="s">
        <v>29</v>
      </c>
      <c r="E2599" s="21" t="s">
        <v>30</v>
      </c>
      <c r="F2599" s="16">
        <f>$H$8</f>
        <v>111.86</v>
      </c>
      <c r="G2599" s="17"/>
      <c r="H2599" s="17">
        <f>ROUND(F2599*G2599/100,2)</f>
        <v>0</v>
      </c>
      <c r="I2599" s="18"/>
      <c r="J2599" s="19"/>
      <c r="K2599" s="19"/>
    </row>
    <row r="2600" spans="1:11" x14ac:dyDescent="0.25">
      <c r="A2600" s="20" t="s">
        <v>23</v>
      </c>
      <c r="B2600" s="21"/>
      <c r="C2600" s="20"/>
      <c r="D2600" s="21" t="s">
        <v>31</v>
      </c>
      <c r="E2600" s="21" t="s">
        <v>32</v>
      </c>
      <c r="F2600" s="16"/>
      <c r="G2600" s="17"/>
      <c r="H2600" s="17">
        <f>SUMIF(Recodificada1!$H$2596:$H$2598,"&gt;0",Recodificada1!$H$2596:$H$2598)+$H$2599</f>
        <v>0</v>
      </c>
      <c r="I2600" s="18"/>
      <c r="J2600" s="19"/>
      <c r="K2600" s="19"/>
    </row>
    <row r="2601" spans="1:11" x14ac:dyDescent="0.25">
      <c r="A2601" s="20" t="s">
        <v>23</v>
      </c>
      <c r="B2601" s="21"/>
      <c r="C2601" s="20"/>
      <c r="D2601" s="21" t="s">
        <v>6</v>
      </c>
      <c r="E2601" s="21" t="s">
        <v>30</v>
      </c>
      <c r="F2601" s="16">
        <f>$F$8</f>
        <v>24.18</v>
      </c>
      <c r="G2601" s="17"/>
      <c r="H2601" s="17">
        <f>+ROUND(H2600*F2601/100,2)</f>
        <v>0</v>
      </c>
      <c r="I2601" s="18"/>
      <c r="J2601" s="19"/>
      <c r="K2601" s="19"/>
    </row>
    <row r="2602" spans="1:11" x14ac:dyDescent="0.25">
      <c r="A2602" s="20" t="s">
        <v>23</v>
      </c>
      <c r="B2602" s="21"/>
      <c r="C2602" s="20"/>
      <c r="D2602" s="21" t="s">
        <v>33</v>
      </c>
      <c r="E2602" s="21" t="s">
        <v>32</v>
      </c>
      <c r="F2602" s="16"/>
      <c r="G2602" s="17"/>
      <c r="H2602" s="17">
        <f>+H2600+H2601</f>
        <v>0</v>
      </c>
      <c r="I2602" s="18"/>
      <c r="J2602" s="19"/>
      <c r="K2602" s="19"/>
    </row>
    <row r="2603" spans="1:11" x14ac:dyDescent="0.25">
      <c r="A2603" s="6" t="s">
        <v>1255</v>
      </c>
      <c r="B2603" s="7" t="s">
        <v>1256</v>
      </c>
      <c r="C2603" s="6"/>
      <c r="D2603" s="7"/>
      <c r="E2603" s="7" t="s">
        <v>36</v>
      </c>
      <c r="F2603" s="16" t="s">
        <v>20</v>
      </c>
      <c r="G2603" s="17"/>
      <c r="H2603" s="17"/>
      <c r="I2603" s="18" t="s">
        <v>21</v>
      </c>
      <c r="J2603" s="19" t="s">
        <v>37</v>
      </c>
      <c r="K2603" s="19">
        <v>88256</v>
      </c>
    </row>
    <row r="2604" spans="1:11" x14ac:dyDescent="0.25">
      <c r="A2604" s="20" t="s">
        <v>23</v>
      </c>
      <c r="B2604" s="21">
        <v>1</v>
      </c>
      <c r="C2604" s="20" t="s">
        <v>1257</v>
      </c>
      <c r="D2604" s="21" t="s">
        <v>1258</v>
      </c>
      <c r="E2604" s="21" t="s">
        <v>36</v>
      </c>
      <c r="F2604" s="16">
        <v>1</v>
      </c>
      <c r="G2604" s="17"/>
      <c r="H2604" s="17">
        <f>+ROUND(F2604*G2604,2)</f>
        <v>0</v>
      </c>
      <c r="I2604" s="18" t="s">
        <v>40</v>
      </c>
      <c r="J2604" s="19" t="s">
        <v>37</v>
      </c>
      <c r="K2604" s="19">
        <v>4760</v>
      </c>
    </row>
    <row r="2605" spans="1:11" x14ac:dyDescent="0.25">
      <c r="A2605" s="20" t="s">
        <v>23</v>
      </c>
      <c r="B2605" s="21">
        <v>5</v>
      </c>
      <c r="C2605" s="20" t="s">
        <v>293</v>
      </c>
      <c r="D2605" s="21" t="s">
        <v>294</v>
      </c>
      <c r="E2605" s="21" t="s">
        <v>36</v>
      </c>
      <c r="F2605" s="16">
        <v>1</v>
      </c>
      <c r="G2605" s="17"/>
      <c r="H2605" s="17">
        <f>+ROUND(F2605*G2605,2)</f>
        <v>0</v>
      </c>
      <c r="I2605" s="18" t="s">
        <v>43</v>
      </c>
      <c r="J2605" s="19" t="s">
        <v>37</v>
      </c>
      <c r="K2605" s="19">
        <v>43465</v>
      </c>
    </row>
    <row r="2606" spans="1:11" x14ac:dyDescent="0.25">
      <c r="A2606" s="20" t="s">
        <v>23</v>
      </c>
      <c r="B2606" s="21">
        <v>5</v>
      </c>
      <c r="C2606" s="20" t="s">
        <v>295</v>
      </c>
      <c r="D2606" s="21" t="s">
        <v>296</v>
      </c>
      <c r="E2606" s="21" t="s">
        <v>36</v>
      </c>
      <c r="F2606" s="16">
        <v>1</v>
      </c>
      <c r="G2606" s="17"/>
      <c r="H2606" s="17">
        <f>+ROUND(F2606*G2606,2)</f>
        <v>0</v>
      </c>
      <c r="I2606" s="18" t="s">
        <v>43</v>
      </c>
      <c r="J2606" s="19" t="s">
        <v>37</v>
      </c>
      <c r="K2606" s="19">
        <v>43489</v>
      </c>
    </row>
    <row r="2607" spans="1:11" x14ac:dyDescent="0.25">
      <c r="A2607" s="20" t="s">
        <v>23</v>
      </c>
      <c r="B2607" s="21">
        <v>4</v>
      </c>
      <c r="C2607" s="20" t="s">
        <v>46</v>
      </c>
      <c r="D2607" s="21" t="s">
        <v>47</v>
      </c>
      <c r="E2607" s="21" t="s">
        <v>36</v>
      </c>
      <c r="F2607" s="16">
        <v>1</v>
      </c>
      <c r="G2607" s="17"/>
      <c r="H2607" s="17">
        <f>+ROUND(F2607*G2607,2)</f>
        <v>0</v>
      </c>
      <c r="I2607" s="18" t="s">
        <v>48</v>
      </c>
      <c r="J2607" s="19" t="s">
        <v>37</v>
      </c>
      <c r="K2607" s="19">
        <v>37370</v>
      </c>
    </row>
    <row r="2608" spans="1:11" x14ac:dyDescent="0.25">
      <c r="A2608" s="20" t="s">
        <v>23</v>
      </c>
      <c r="B2608" s="21">
        <v>4</v>
      </c>
      <c r="C2608" s="20" t="s">
        <v>49</v>
      </c>
      <c r="D2608" s="21" t="s">
        <v>50</v>
      </c>
      <c r="E2608" s="21" t="s">
        <v>36</v>
      </c>
      <c r="F2608" s="16">
        <v>1</v>
      </c>
      <c r="G2608" s="17"/>
      <c r="H2608" s="17">
        <f>+ROUND(F2608*G2608,2)</f>
        <v>0</v>
      </c>
      <c r="I2608" s="18" t="s">
        <v>48</v>
      </c>
      <c r="J2608" s="19" t="s">
        <v>37</v>
      </c>
      <c r="K2608" s="19">
        <v>37371</v>
      </c>
    </row>
    <row r="2609" spans="1:11" x14ac:dyDescent="0.25">
      <c r="A2609" s="20" t="s">
        <v>23</v>
      </c>
      <c r="B2609" s="21">
        <v>4</v>
      </c>
      <c r="C2609" s="20" t="s">
        <v>51</v>
      </c>
      <c r="D2609" s="21" t="s">
        <v>52</v>
      </c>
      <c r="E2609" s="21" t="s">
        <v>36</v>
      </c>
      <c r="F2609" s="16">
        <v>1</v>
      </c>
      <c r="G2609" s="17"/>
      <c r="H2609" s="17">
        <f>+ROUND(F2609*G2609,2)</f>
        <v>0</v>
      </c>
      <c r="I2609" s="18" t="s">
        <v>48</v>
      </c>
      <c r="J2609" s="19" t="s">
        <v>37</v>
      </c>
      <c r="K2609" s="19">
        <v>37372</v>
      </c>
    </row>
    <row r="2610" spans="1:11" x14ac:dyDescent="0.25">
      <c r="A2610" s="20" t="s">
        <v>23</v>
      </c>
      <c r="B2610" s="21">
        <v>4</v>
      </c>
      <c r="C2610" s="20" t="s">
        <v>53</v>
      </c>
      <c r="D2610" s="21" t="s">
        <v>54</v>
      </c>
      <c r="E2610" s="21" t="s">
        <v>36</v>
      </c>
      <c r="F2610" s="16">
        <v>1</v>
      </c>
      <c r="G2610" s="17"/>
      <c r="H2610" s="17">
        <f>+ROUND(F2610*G2610,2)</f>
        <v>0</v>
      </c>
      <c r="I2610" s="18" t="s">
        <v>48</v>
      </c>
      <c r="J2610" s="19" t="s">
        <v>37</v>
      </c>
      <c r="K2610" s="19">
        <v>37373</v>
      </c>
    </row>
    <row r="2611" spans="1:11" x14ac:dyDescent="0.25">
      <c r="A2611" s="20" t="s">
        <v>23</v>
      </c>
      <c r="B2611" s="21" t="s">
        <v>55</v>
      </c>
      <c r="C2611" s="20" t="s">
        <v>1259</v>
      </c>
      <c r="D2611" s="21" t="s">
        <v>1260</v>
      </c>
      <c r="E2611" s="21" t="s">
        <v>36</v>
      </c>
      <c r="F2611" s="16">
        <v>1</v>
      </c>
      <c r="G2611" s="17"/>
      <c r="H2611" s="17">
        <f>+ROUND(F2611*G2611,2)</f>
        <v>0</v>
      </c>
      <c r="I2611" s="18" t="s">
        <v>58</v>
      </c>
      <c r="J2611" s="19" t="s">
        <v>37</v>
      </c>
      <c r="K2611" s="19">
        <v>95324</v>
      </c>
    </row>
    <row r="2612" spans="1:11" x14ac:dyDescent="0.25">
      <c r="A2612" s="20" t="s">
        <v>23</v>
      </c>
      <c r="B2612" s="21"/>
      <c r="C2612" s="20"/>
      <c r="D2612" s="21" t="s">
        <v>29</v>
      </c>
      <c r="E2612" s="21" t="s">
        <v>30</v>
      </c>
      <c r="F2612" s="16">
        <f>$H$8</f>
        <v>111.86</v>
      </c>
      <c r="G2612" s="17"/>
      <c r="H2612" s="17">
        <f>ROUND(F2612*G2612/100,2)</f>
        <v>0</v>
      </c>
      <c r="I2612" s="18"/>
      <c r="J2612" s="19"/>
      <c r="K2612" s="19"/>
    </row>
    <row r="2613" spans="1:11" x14ac:dyDescent="0.25">
      <c r="A2613" s="20" t="s">
        <v>23</v>
      </c>
      <c r="B2613" s="21"/>
      <c r="C2613" s="20"/>
      <c r="D2613" s="21" t="s">
        <v>31</v>
      </c>
      <c r="E2613" s="21" t="s">
        <v>32</v>
      </c>
      <c r="F2613" s="16"/>
      <c r="G2613" s="17"/>
      <c r="H2613" s="17">
        <f>SUMIF(Recodificada1!$H$2604:$H$2611,"&gt;0",Recodificada1!$H$2604:$H$2611)+$H$2612</f>
        <v>0</v>
      </c>
      <c r="I2613" s="18"/>
      <c r="J2613" s="19"/>
      <c r="K2613" s="19"/>
    </row>
    <row r="2614" spans="1:11" x14ac:dyDescent="0.25">
      <c r="A2614" s="20" t="s">
        <v>23</v>
      </c>
      <c r="B2614" s="21"/>
      <c r="C2614" s="20"/>
      <c r="D2614" s="21" t="s">
        <v>6</v>
      </c>
      <c r="E2614" s="21" t="s">
        <v>30</v>
      </c>
      <c r="F2614" s="16">
        <f>$F$8</f>
        <v>24.18</v>
      </c>
      <c r="G2614" s="17"/>
      <c r="H2614" s="17">
        <f>+ROUND(H2613*F2614/100,2)</f>
        <v>0</v>
      </c>
      <c r="I2614" s="18"/>
      <c r="J2614" s="19"/>
      <c r="K2614" s="19"/>
    </row>
    <row r="2615" spans="1:11" x14ac:dyDescent="0.25">
      <c r="A2615" s="20" t="s">
        <v>23</v>
      </c>
      <c r="B2615" s="21"/>
      <c r="C2615" s="20"/>
      <c r="D2615" s="21" t="s">
        <v>33</v>
      </c>
      <c r="E2615" s="21" t="s">
        <v>32</v>
      </c>
      <c r="F2615" s="16"/>
      <c r="G2615" s="17"/>
      <c r="H2615" s="17">
        <f>+H2613+H2614</f>
        <v>0</v>
      </c>
      <c r="I2615" s="18"/>
      <c r="J2615" s="19"/>
      <c r="K2615" s="19"/>
    </row>
    <row r="2616" spans="1:11" x14ac:dyDescent="0.25">
      <c r="A2616" s="6" t="s">
        <v>1261</v>
      </c>
      <c r="B2616" s="7" t="s">
        <v>1260</v>
      </c>
      <c r="C2616" s="6"/>
      <c r="D2616" s="7"/>
      <c r="E2616" s="7" t="s">
        <v>36</v>
      </c>
      <c r="F2616" s="16" t="s">
        <v>20</v>
      </c>
      <c r="G2616" s="17"/>
      <c r="H2616" s="17"/>
      <c r="I2616" s="18" t="s">
        <v>21</v>
      </c>
      <c r="J2616" s="19" t="s">
        <v>37</v>
      </c>
      <c r="K2616" s="19">
        <v>95324</v>
      </c>
    </row>
    <row r="2617" spans="1:11" x14ac:dyDescent="0.25">
      <c r="A2617" s="20" t="s">
        <v>23</v>
      </c>
      <c r="B2617" s="21">
        <v>1</v>
      </c>
      <c r="C2617" s="20" t="s">
        <v>1257</v>
      </c>
      <c r="D2617" s="21" t="s">
        <v>1258</v>
      </c>
      <c r="E2617" s="21" t="s">
        <v>36</v>
      </c>
      <c r="F2617" s="16">
        <v>1.2E-2</v>
      </c>
      <c r="G2617" s="17"/>
      <c r="H2617" s="17">
        <f>+ROUND(F2617*G2617,2)</f>
        <v>0</v>
      </c>
      <c r="I2617" s="18" t="s">
        <v>40</v>
      </c>
      <c r="J2617" s="19" t="s">
        <v>37</v>
      </c>
      <c r="K2617" s="19">
        <v>4760</v>
      </c>
    </row>
    <row r="2618" spans="1:11" x14ac:dyDescent="0.25">
      <c r="A2618" s="20" t="s">
        <v>23</v>
      </c>
      <c r="B2618" s="21"/>
      <c r="C2618" s="20"/>
      <c r="D2618" s="21" t="s">
        <v>29</v>
      </c>
      <c r="E2618" s="21" t="s">
        <v>30</v>
      </c>
      <c r="F2618" s="16">
        <f>$H$8</f>
        <v>111.86</v>
      </c>
      <c r="G2618" s="17"/>
      <c r="H2618" s="17">
        <f>ROUND(F2618*G2618/100,2)</f>
        <v>0</v>
      </c>
      <c r="I2618" s="18"/>
      <c r="J2618" s="19"/>
      <c r="K2618" s="19"/>
    </row>
    <row r="2619" spans="1:11" x14ac:dyDescent="0.25">
      <c r="A2619" s="20" t="s">
        <v>23</v>
      </c>
      <c r="B2619" s="21"/>
      <c r="C2619" s="20"/>
      <c r="D2619" s="21" t="s">
        <v>31</v>
      </c>
      <c r="E2619" s="21" t="s">
        <v>32</v>
      </c>
      <c r="F2619" s="16"/>
      <c r="G2619" s="17"/>
      <c r="H2619" s="17">
        <f>SUMIF(Recodificada1!$H$2617:$H$2617,"&gt;0",Recodificada1!$H$2617:$H$2617)+$H$2618</f>
        <v>0</v>
      </c>
      <c r="I2619" s="18"/>
      <c r="J2619" s="19"/>
      <c r="K2619" s="19"/>
    </row>
    <row r="2620" spans="1:11" x14ac:dyDescent="0.25">
      <c r="A2620" s="20" t="s">
        <v>23</v>
      </c>
      <c r="B2620" s="21"/>
      <c r="C2620" s="20"/>
      <c r="D2620" s="21" t="s">
        <v>6</v>
      </c>
      <c r="E2620" s="21" t="s">
        <v>30</v>
      </c>
      <c r="F2620" s="16">
        <f>$F$8</f>
        <v>24.18</v>
      </c>
      <c r="G2620" s="17"/>
      <c r="H2620" s="17">
        <f>+ROUND(H2619*F2620/100,2)</f>
        <v>0</v>
      </c>
      <c r="I2620" s="18"/>
      <c r="J2620" s="19"/>
      <c r="K2620" s="19"/>
    </row>
    <row r="2621" spans="1:11" x14ac:dyDescent="0.25">
      <c r="A2621" s="20" t="s">
        <v>23</v>
      </c>
      <c r="B2621" s="21"/>
      <c r="C2621" s="20"/>
      <c r="D2621" s="21" t="s">
        <v>33</v>
      </c>
      <c r="E2621" s="21" t="s">
        <v>32</v>
      </c>
      <c r="F2621" s="16"/>
      <c r="G2621" s="17"/>
      <c r="H2621" s="17">
        <f>+H2619+H2620</f>
        <v>0</v>
      </c>
      <c r="I2621" s="18"/>
      <c r="J2621" s="19"/>
      <c r="K2621" s="19"/>
    </row>
    <row r="2622" spans="1:11" x14ac:dyDescent="0.25">
      <c r="A2622" s="6" t="s">
        <v>1262</v>
      </c>
      <c r="B2622" s="7" t="s">
        <v>1263</v>
      </c>
      <c r="C2622" s="6"/>
      <c r="D2622" s="7"/>
      <c r="E2622" s="7" t="s">
        <v>36</v>
      </c>
      <c r="F2622" s="16" t="s">
        <v>20</v>
      </c>
      <c r="G2622" s="17"/>
      <c r="H2622" s="17"/>
      <c r="I2622" s="18" t="s">
        <v>21</v>
      </c>
      <c r="J2622" s="19" t="s">
        <v>37</v>
      </c>
      <c r="K2622" s="19">
        <v>88274</v>
      </c>
    </row>
    <row r="2623" spans="1:11" x14ac:dyDescent="0.25">
      <c r="A2623" s="20" t="s">
        <v>23</v>
      </c>
      <c r="B2623" s="21">
        <v>1</v>
      </c>
      <c r="C2623" s="20" t="s">
        <v>1264</v>
      </c>
      <c r="D2623" s="21" t="s">
        <v>1265</v>
      </c>
      <c r="E2623" s="21" t="s">
        <v>36</v>
      </c>
      <c r="F2623" s="16">
        <v>1</v>
      </c>
      <c r="G2623" s="17"/>
      <c r="H2623" s="17">
        <f>+ROUND(F2623*G2623,2)</f>
        <v>0</v>
      </c>
      <c r="I2623" s="18" t="s">
        <v>40</v>
      </c>
      <c r="J2623" s="19" t="s">
        <v>37</v>
      </c>
      <c r="K2623" s="19">
        <v>4755</v>
      </c>
    </row>
    <row r="2624" spans="1:11" x14ac:dyDescent="0.25">
      <c r="A2624" s="20" t="s">
        <v>23</v>
      </c>
      <c r="B2624" s="21">
        <v>5</v>
      </c>
      <c r="C2624" s="20" t="s">
        <v>293</v>
      </c>
      <c r="D2624" s="21" t="s">
        <v>294</v>
      </c>
      <c r="E2624" s="21" t="s">
        <v>36</v>
      </c>
      <c r="F2624" s="16">
        <v>1</v>
      </c>
      <c r="G2624" s="17"/>
      <c r="H2624" s="17">
        <f>+ROUND(F2624*G2624,2)</f>
        <v>0</v>
      </c>
      <c r="I2624" s="18" t="s">
        <v>43</v>
      </c>
      <c r="J2624" s="19" t="s">
        <v>37</v>
      </c>
      <c r="K2624" s="19">
        <v>43465</v>
      </c>
    </row>
    <row r="2625" spans="1:11" x14ac:dyDescent="0.25">
      <c r="A2625" s="20" t="s">
        <v>23</v>
      </c>
      <c r="B2625" s="21">
        <v>5</v>
      </c>
      <c r="C2625" s="20" t="s">
        <v>295</v>
      </c>
      <c r="D2625" s="21" t="s">
        <v>296</v>
      </c>
      <c r="E2625" s="21" t="s">
        <v>36</v>
      </c>
      <c r="F2625" s="16">
        <v>1</v>
      </c>
      <c r="G2625" s="17"/>
      <c r="H2625" s="17">
        <f>+ROUND(F2625*G2625,2)</f>
        <v>0</v>
      </c>
      <c r="I2625" s="18" t="s">
        <v>43</v>
      </c>
      <c r="J2625" s="19" t="s">
        <v>37</v>
      </c>
      <c r="K2625" s="19">
        <v>43489</v>
      </c>
    </row>
    <row r="2626" spans="1:11" x14ac:dyDescent="0.25">
      <c r="A2626" s="20" t="s">
        <v>23</v>
      </c>
      <c r="B2626" s="21">
        <v>4</v>
      </c>
      <c r="C2626" s="20" t="s">
        <v>46</v>
      </c>
      <c r="D2626" s="21" t="s">
        <v>47</v>
      </c>
      <c r="E2626" s="21" t="s">
        <v>36</v>
      </c>
      <c r="F2626" s="16">
        <v>1</v>
      </c>
      <c r="G2626" s="17"/>
      <c r="H2626" s="17">
        <f>+ROUND(F2626*G2626,2)</f>
        <v>0</v>
      </c>
      <c r="I2626" s="18" t="s">
        <v>48</v>
      </c>
      <c r="J2626" s="19" t="s">
        <v>37</v>
      </c>
      <c r="K2626" s="19">
        <v>37370</v>
      </c>
    </row>
    <row r="2627" spans="1:11" x14ac:dyDescent="0.25">
      <c r="A2627" s="20" t="s">
        <v>23</v>
      </c>
      <c r="B2627" s="21">
        <v>4</v>
      </c>
      <c r="C2627" s="20" t="s">
        <v>49</v>
      </c>
      <c r="D2627" s="21" t="s">
        <v>50</v>
      </c>
      <c r="E2627" s="21" t="s">
        <v>36</v>
      </c>
      <c r="F2627" s="16">
        <v>1</v>
      </c>
      <c r="G2627" s="17"/>
      <c r="H2627" s="17">
        <f>+ROUND(F2627*G2627,2)</f>
        <v>0</v>
      </c>
      <c r="I2627" s="18" t="s">
        <v>48</v>
      </c>
      <c r="J2627" s="19" t="s">
        <v>37</v>
      </c>
      <c r="K2627" s="19">
        <v>37371</v>
      </c>
    </row>
    <row r="2628" spans="1:11" x14ac:dyDescent="0.25">
      <c r="A2628" s="20" t="s">
        <v>23</v>
      </c>
      <c r="B2628" s="21">
        <v>4</v>
      </c>
      <c r="C2628" s="20" t="s">
        <v>51</v>
      </c>
      <c r="D2628" s="21" t="s">
        <v>52</v>
      </c>
      <c r="E2628" s="21" t="s">
        <v>36</v>
      </c>
      <c r="F2628" s="16">
        <v>1</v>
      </c>
      <c r="G2628" s="17"/>
      <c r="H2628" s="17">
        <f>+ROUND(F2628*G2628,2)</f>
        <v>0</v>
      </c>
      <c r="I2628" s="18" t="s">
        <v>48</v>
      </c>
      <c r="J2628" s="19" t="s">
        <v>37</v>
      </c>
      <c r="K2628" s="19">
        <v>37372</v>
      </c>
    </row>
    <row r="2629" spans="1:11" x14ac:dyDescent="0.25">
      <c r="A2629" s="20" t="s">
        <v>23</v>
      </c>
      <c r="B2629" s="21">
        <v>4</v>
      </c>
      <c r="C2629" s="20" t="s">
        <v>53</v>
      </c>
      <c r="D2629" s="21" t="s">
        <v>54</v>
      </c>
      <c r="E2629" s="21" t="s">
        <v>36</v>
      </c>
      <c r="F2629" s="16">
        <v>1</v>
      </c>
      <c r="G2629" s="17"/>
      <c r="H2629" s="17">
        <f>+ROUND(F2629*G2629,2)</f>
        <v>0</v>
      </c>
      <c r="I2629" s="18" t="s">
        <v>48</v>
      </c>
      <c r="J2629" s="19" t="s">
        <v>37</v>
      </c>
      <c r="K2629" s="19">
        <v>37373</v>
      </c>
    </row>
    <row r="2630" spans="1:11" x14ac:dyDescent="0.25">
      <c r="A2630" s="20" t="s">
        <v>23</v>
      </c>
      <c r="B2630" s="21" t="s">
        <v>55</v>
      </c>
      <c r="C2630" s="20" t="s">
        <v>1266</v>
      </c>
      <c r="D2630" s="21" t="s">
        <v>1267</v>
      </c>
      <c r="E2630" s="21" t="s">
        <v>36</v>
      </c>
      <c r="F2630" s="16">
        <v>1</v>
      </c>
      <c r="G2630" s="17"/>
      <c r="H2630" s="17">
        <f>+ROUND(F2630*G2630,2)</f>
        <v>0</v>
      </c>
      <c r="I2630" s="18" t="s">
        <v>58</v>
      </c>
      <c r="J2630" s="19" t="s">
        <v>37</v>
      </c>
      <c r="K2630" s="19">
        <v>95341</v>
      </c>
    </row>
    <row r="2631" spans="1:11" x14ac:dyDescent="0.25">
      <c r="A2631" s="20" t="s">
        <v>23</v>
      </c>
      <c r="B2631" s="21"/>
      <c r="C2631" s="20"/>
      <c r="D2631" s="21" t="s">
        <v>29</v>
      </c>
      <c r="E2631" s="21" t="s">
        <v>30</v>
      </c>
      <c r="F2631" s="16">
        <f>$H$8</f>
        <v>111.86</v>
      </c>
      <c r="G2631" s="17"/>
      <c r="H2631" s="17">
        <f>ROUND(F2631*G2631/100,2)</f>
        <v>0</v>
      </c>
      <c r="I2631" s="18"/>
      <c r="J2631" s="19"/>
      <c r="K2631" s="19"/>
    </row>
    <row r="2632" spans="1:11" x14ac:dyDescent="0.25">
      <c r="A2632" s="20" t="s">
        <v>23</v>
      </c>
      <c r="B2632" s="21"/>
      <c r="C2632" s="20"/>
      <c r="D2632" s="21" t="s">
        <v>31</v>
      </c>
      <c r="E2632" s="21" t="s">
        <v>32</v>
      </c>
      <c r="F2632" s="16"/>
      <c r="G2632" s="17"/>
      <c r="H2632" s="17">
        <f>SUMIF(Recodificada1!$H$2623:$H$2630,"&gt;0",Recodificada1!$H$2623:$H$2630)+$H$2631</f>
        <v>0</v>
      </c>
      <c r="I2632" s="18"/>
      <c r="J2632" s="19"/>
      <c r="K2632" s="19"/>
    </row>
    <row r="2633" spans="1:11" x14ac:dyDescent="0.25">
      <c r="A2633" s="20" t="s">
        <v>23</v>
      </c>
      <c r="B2633" s="21"/>
      <c r="C2633" s="20"/>
      <c r="D2633" s="21" t="s">
        <v>6</v>
      </c>
      <c r="E2633" s="21" t="s">
        <v>30</v>
      </c>
      <c r="F2633" s="16">
        <f>$F$8</f>
        <v>24.18</v>
      </c>
      <c r="G2633" s="17"/>
      <c r="H2633" s="17">
        <f>+ROUND(H2632*F2633/100,2)</f>
        <v>0</v>
      </c>
      <c r="I2633" s="18"/>
      <c r="J2633" s="19"/>
      <c r="K2633" s="19"/>
    </row>
    <row r="2634" spans="1:11" x14ac:dyDescent="0.25">
      <c r="A2634" s="20" t="s">
        <v>23</v>
      </c>
      <c r="B2634" s="21"/>
      <c r="C2634" s="20"/>
      <c r="D2634" s="21" t="s">
        <v>33</v>
      </c>
      <c r="E2634" s="21" t="s">
        <v>32</v>
      </c>
      <c r="F2634" s="16"/>
      <c r="G2634" s="17"/>
      <c r="H2634" s="17">
        <f>+H2632+H2633</f>
        <v>0</v>
      </c>
      <c r="I2634" s="18"/>
      <c r="J2634" s="19"/>
      <c r="K2634" s="19"/>
    </row>
    <row r="2635" spans="1:11" x14ac:dyDescent="0.25">
      <c r="A2635" s="6" t="s">
        <v>1268</v>
      </c>
      <c r="B2635" s="7" t="s">
        <v>1267</v>
      </c>
      <c r="C2635" s="6"/>
      <c r="D2635" s="7"/>
      <c r="E2635" s="7" t="s">
        <v>36</v>
      </c>
      <c r="F2635" s="16" t="s">
        <v>20</v>
      </c>
      <c r="G2635" s="17"/>
      <c r="H2635" s="17"/>
      <c r="I2635" s="18" t="s">
        <v>21</v>
      </c>
      <c r="J2635" s="19" t="s">
        <v>37</v>
      </c>
      <c r="K2635" s="19">
        <v>95341</v>
      </c>
    </row>
    <row r="2636" spans="1:11" x14ac:dyDescent="0.25">
      <c r="A2636" s="20" t="s">
        <v>23</v>
      </c>
      <c r="B2636" s="21">
        <v>1</v>
      </c>
      <c r="C2636" s="20" t="s">
        <v>1264</v>
      </c>
      <c r="D2636" s="21" t="s">
        <v>1265</v>
      </c>
      <c r="E2636" s="21" t="s">
        <v>36</v>
      </c>
      <c r="F2636" s="16">
        <v>1.2E-2</v>
      </c>
      <c r="G2636" s="17"/>
      <c r="H2636" s="17">
        <f>+ROUND(F2636*G2636,2)</f>
        <v>0</v>
      </c>
      <c r="I2636" s="18" t="s">
        <v>40</v>
      </c>
      <c r="J2636" s="19" t="s">
        <v>37</v>
      </c>
      <c r="K2636" s="19">
        <v>4755</v>
      </c>
    </row>
    <row r="2637" spans="1:11" x14ac:dyDescent="0.25">
      <c r="A2637" s="20" t="s">
        <v>23</v>
      </c>
      <c r="B2637" s="21"/>
      <c r="C2637" s="20"/>
      <c r="D2637" s="21" t="s">
        <v>29</v>
      </c>
      <c r="E2637" s="21" t="s">
        <v>30</v>
      </c>
      <c r="F2637" s="16">
        <f>$H$8</f>
        <v>111.86</v>
      </c>
      <c r="G2637" s="17"/>
      <c r="H2637" s="17">
        <f>ROUND(F2637*G2637/100,2)</f>
        <v>0</v>
      </c>
      <c r="I2637" s="18"/>
      <c r="J2637" s="19"/>
      <c r="K2637" s="19"/>
    </row>
    <row r="2638" spans="1:11" x14ac:dyDescent="0.25">
      <c r="A2638" s="20" t="s">
        <v>23</v>
      </c>
      <c r="B2638" s="21"/>
      <c r="C2638" s="20"/>
      <c r="D2638" s="21" t="s">
        <v>31</v>
      </c>
      <c r="E2638" s="21" t="s">
        <v>32</v>
      </c>
      <c r="F2638" s="16"/>
      <c r="G2638" s="17"/>
      <c r="H2638" s="17">
        <f>SUMIF(Recodificada1!$H$2636:$H$2636,"&gt;0",Recodificada1!$H$2636:$H$2636)+$H$2637</f>
        <v>0</v>
      </c>
      <c r="I2638" s="18"/>
      <c r="J2638" s="19"/>
      <c r="K2638" s="19"/>
    </row>
    <row r="2639" spans="1:11" x14ac:dyDescent="0.25">
      <c r="A2639" s="20" t="s">
        <v>23</v>
      </c>
      <c r="B2639" s="21"/>
      <c r="C2639" s="20"/>
      <c r="D2639" s="21" t="s">
        <v>6</v>
      </c>
      <c r="E2639" s="21" t="s">
        <v>30</v>
      </c>
      <c r="F2639" s="16">
        <f>$F$8</f>
        <v>24.18</v>
      </c>
      <c r="G2639" s="17"/>
      <c r="H2639" s="17">
        <f>+ROUND(H2638*F2639/100,2)</f>
        <v>0</v>
      </c>
      <c r="I2639" s="18"/>
      <c r="J2639" s="19"/>
      <c r="K2639" s="19"/>
    </row>
    <row r="2640" spans="1:11" x14ac:dyDescent="0.25">
      <c r="A2640" s="20" t="s">
        <v>23</v>
      </c>
      <c r="B2640" s="21"/>
      <c r="C2640" s="20"/>
      <c r="D2640" s="21" t="s">
        <v>33</v>
      </c>
      <c r="E2640" s="21" t="s">
        <v>32</v>
      </c>
      <c r="F2640" s="16"/>
      <c r="G2640" s="17"/>
      <c r="H2640" s="17">
        <f>+H2638+H2639</f>
        <v>0</v>
      </c>
      <c r="I2640" s="18"/>
      <c r="J2640" s="19"/>
      <c r="K2640" s="19"/>
    </row>
    <row r="2641" spans="1:11" x14ac:dyDescent="0.25">
      <c r="A2641" s="6" t="s">
        <v>1269</v>
      </c>
      <c r="B2641" s="7" t="s">
        <v>1270</v>
      </c>
      <c r="C2641" s="6"/>
      <c r="D2641" s="7"/>
      <c r="E2641" s="7" t="s">
        <v>197</v>
      </c>
      <c r="F2641" s="16" t="s">
        <v>20</v>
      </c>
      <c r="G2641" s="17"/>
      <c r="H2641" s="17"/>
      <c r="I2641" s="18" t="s">
        <v>21</v>
      </c>
      <c r="J2641" s="19" t="s">
        <v>37</v>
      </c>
      <c r="K2641" s="19">
        <v>95757</v>
      </c>
    </row>
    <row r="2642" spans="1:11" x14ac:dyDescent="0.25">
      <c r="A2642" s="20" t="s">
        <v>23</v>
      </c>
      <c r="B2642" s="21">
        <v>2</v>
      </c>
      <c r="C2642" s="20" t="s">
        <v>1271</v>
      </c>
      <c r="D2642" s="21" t="s">
        <v>1272</v>
      </c>
      <c r="E2642" s="21" t="s">
        <v>197</v>
      </c>
      <c r="F2642" s="16">
        <v>1</v>
      </c>
      <c r="G2642" s="17"/>
      <c r="H2642" s="17">
        <f>+ROUND(F2642*G2642,2)</f>
        <v>0</v>
      </c>
      <c r="I2642" s="18" t="s">
        <v>78</v>
      </c>
      <c r="J2642" s="19" t="s">
        <v>37</v>
      </c>
      <c r="K2642" s="19">
        <v>2637</v>
      </c>
    </row>
    <row r="2643" spans="1:11" x14ac:dyDescent="0.25">
      <c r="A2643" s="20" t="s">
        <v>23</v>
      </c>
      <c r="B2643" s="21" t="s">
        <v>55</v>
      </c>
      <c r="C2643" s="20" t="s">
        <v>936</v>
      </c>
      <c r="D2643" s="21" t="s">
        <v>918</v>
      </c>
      <c r="E2643" s="21" t="s">
        <v>36</v>
      </c>
      <c r="F2643" s="16">
        <v>0.1827</v>
      </c>
      <c r="G2643" s="17"/>
      <c r="H2643" s="17">
        <f>+ROUND(F2643*G2643,2)</f>
        <v>0</v>
      </c>
      <c r="I2643" s="18" t="s">
        <v>58</v>
      </c>
      <c r="J2643" s="19" t="s">
        <v>37</v>
      </c>
      <c r="K2643" s="19">
        <v>88247</v>
      </c>
    </row>
    <row r="2644" spans="1:11" x14ac:dyDescent="0.25">
      <c r="A2644" s="20" t="s">
        <v>23</v>
      </c>
      <c r="B2644" s="21" t="s">
        <v>55</v>
      </c>
      <c r="C2644" s="20" t="s">
        <v>937</v>
      </c>
      <c r="D2644" s="21" t="s">
        <v>876</v>
      </c>
      <c r="E2644" s="21" t="s">
        <v>36</v>
      </c>
      <c r="F2644" s="16">
        <v>0.1827</v>
      </c>
      <c r="G2644" s="17"/>
      <c r="H2644" s="17">
        <f>+ROUND(F2644*G2644,2)</f>
        <v>0</v>
      </c>
      <c r="I2644" s="18" t="s">
        <v>58</v>
      </c>
      <c r="J2644" s="19" t="s">
        <v>37</v>
      </c>
      <c r="K2644" s="19">
        <v>88264</v>
      </c>
    </row>
    <row r="2645" spans="1:11" x14ac:dyDescent="0.25">
      <c r="A2645" s="20" t="s">
        <v>23</v>
      </c>
      <c r="B2645" s="21"/>
      <c r="C2645" s="20"/>
      <c r="D2645" s="21" t="s">
        <v>29</v>
      </c>
      <c r="E2645" s="21" t="s">
        <v>30</v>
      </c>
      <c r="F2645" s="16">
        <f>$H$8</f>
        <v>111.86</v>
      </c>
      <c r="G2645" s="17"/>
      <c r="H2645" s="17">
        <f>ROUND(F2645*G2645/100,2)</f>
        <v>0</v>
      </c>
      <c r="I2645" s="18"/>
      <c r="J2645" s="19"/>
      <c r="K2645" s="19"/>
    </row>
    <row r="2646" spans="1:11" x14ac:dyDescent="0.25">
      <c r="A2646" s="20" t="s">
        <v>23</v>
      </c>
      <c r="B2646" s="21"/>
      <c r="C2646" s="20"/>
      <c r="D2646" s="21" t="s">
        <v>31</v>
      </c>
      <c r="E2646" s="21" t="s">
        <v>32</v>
      </c>
      <c r="F2646" s="16"/>
      <c r="G2646" s="17"/>
      <c r="H2646" s="17">
        <f>SUMIF(Recodificada1!$H$2642:$H$2644,"&gt;0",Recodificada1!$H$2642:$H$2644)+$H$2645</f>
        <v>0</v>
      </c>
      <c r="I2646" s="18"/>
      <c r="J2646" s="19"/>
      <c r="K2646" s="19"/>
    </row>
    <row r="2647" spans="1:11" x14ac:dyDescent="0.25">
      <c r="A2647" s="20" t="s">
        <v>23</v>
      </c>
      <c r="B2647" s="21"/>
      <c r="C2647" s="20"/>
      <c r="D2647" s="21" t="s">
        <v>6</v>
      </c>
      <c r="E2647" s="21" t="s">
        <v>30</v>
      </c>
      <c r="F2647" s="16">
        <f>$F$8</f>
        <v>24.18</v>
      </c>
      <c r="G2647" s="17"/>
      <c r="H2647" s="17">
        <f>+ROUND(H2646*F2647/100,2)</f>
        <v>0</v>
      </c>
      <c r="I2647" s="18"/>
      <c r="J2647" s="19"/>
      <c r="K2647" s="19"/>
    </row>
    <row r="2648" spans="1:11" x14ac:dyDescent="0.25">
      <c r="A2648" s="20" t="s">
        <v>23</v>
      </c>
      <c r="B2648" s="21"/>
      <c r="C2648" s="20"/>
      <c r="D2648" s="21" t="s">
        <v>33</v>
      </c>
      <c r="E2648" s="21" t="s">
        <v>32</v>
      </c>
      <c r="F2648" s="16"/>
      <c r="G2648" s="17"/>
      <c r="H2648" s="17">
        <f>+H2646+H2647</f>
        <v>0</v>
      </c>
      <c r="I2648" s="18"/>
      <c r="J2648" s="19"/>
      <c r="K2648" s="19"/>
    </row>
    <row r="2649" spans="1:11" x14ac:dyDescent="0.25">
      <c r="A2649" s="6" t="s">
        <v>1273</v>
      </c>
      <c r="B2649" s="7" t="s">
        <v>1274</v>
      </c>
      <c r="C2649" s="6"/>
      <c r="D2649" s="7"/>
      <c r="E2649" s="7" t="s">
        <v>480</v>
      </c>
      <c r="F2649" s="16" t="s">
        <v>20</v>
      </c>
      <c r="G2649" s="17"/>
      <c r="H2649" s="17"/>
      <c r="I2649" s="18" t="s">
        <v>21</v>
      </c>
      <c r="J2649" s="19" t="s">
        <v>37</v>
      </c>
      <c r="K2649" s="19">
        <v>91170</v>
      </c>
    </row>
    <row r="2650" spans="1:11" x14ac:dyDescent="0.25">
      <c r="A2650" s="20" t="s">
        <v>23</v>
      </c>
      <c r="B2650" s="21">
        <v>2</v>
      </c>
      <c r="C2650" s="20" t="s">
        <v>983</v>
      </c>
      <c r="D2650" s="21" t="s">
        <v>984</v>
      </c>
      <c r="E2650" s="21" t="s">
        <v>197</v>
      </c>
      <c r="F2650" s="16">
        <v>0.65</v>
      </c>
      <c r="G2650" s="17"/>
      <c r="H2650" s="17">
        <f>+ROUND(F2650*G2650,2)</f>
        <v>0</v>
      </c>
      <c r="I2650" s="18" t="s">
        <v>78</v>
      </c>
      <c r="J2650" s="19" t="s">
        <v>37</v>
      </c>
      <c r="K2650" s="19">
        <v>392</v>
      </c>
    </row>
    <row r="2651" spans="1:11" x14ac:dyDescent="0.25">
      <c r="A2651" s="20" t="s">
        <v>23</v>
      </c>
      <c r="B2651" s="21" t="s">
        <v>55</v>
      </c>
      <c r="C2651" s="20" t="s">
        <v>985</v>
      </c>
      <c r="D2651" s="21" t="s">
        <v>986</v>
      </c>
      <c r="E2651" s="21" t="s">
        <v>36</v>
      </c>
      <c r="F2651" s="16">
        <v>0.01</v>
      </c>
      <c r="G2651" s="17"/>
      <c r="H2651" s="17">
        <f>+ROUND(F2651*G2651,2)</f>
        <v>0</v>
      </c>
      <c r="I2651" s="18" t="s">
        <v>58</v>
      </c>
      <c r="J2651" s="19" t="s">
        <v>37</v>
      </c>
      <c r="K2651" s="19">
        <v>88248</v>
      </c>
    </row>
    <row r="2652" spans="1:11" x14ac:dyDescent="0.25">
      <c r="A2652" s="20" t="s">
        <v>23</v>
      </c>
      <c r="B2652" s="21" t="s">
        <v>55</v>
      </c>
      <c r="C2652" s="20" t="s">
        <v>987</v>
      </c>
      <c r="D2652" s="21" t="s">
        <v>883</v>
      </c>
      <c r="E2652" s="21" t="s">
        <v>36</v>
      </c>
      <c r="F2652" s="16">
        <v>6.9000000000000006E-2</v>
      </c>
      <c r="G2652" s="17"/>
      <c r="H2652" s="17">
        <f>+ROUND(F2652*G2652,2)</f>
        <v>0</v>
      </c>
      <c r="I2652" s="18" t="s">
        <v>58</v>
      </c>
      <c r="J2652" s="19" t="s">
        <v>37</v>
      </c>
      <c r="K2652" s="19">
        <v>88267</v>
      </c>
    </row>
    <row r="2653" spans="1:11" x14ac:dyDescent="0.25">
      <c r="A2653" s="20" t="s">
        <v>23</v>
      </c>
      <c r="B2653" s="21"/>
      <c r="C2653" s="20"/>
      <c r="D2653" s="21" t="s">
        <v>29</v>
      </c>
      <c r="E2653" s="21" t="s">
        <v>30</v>
      </c>
      <c r="F2653" s="16">
        <f>$H$8</f>
        <v>111.86</v>
      </c>
      <c r="G2653" s="17"/>
      <c r="H2653" s="17">
        <f>ROUND(F2653*G2653/100,2)</f>
        <v>0</v>
      </c>
      <c r="I2653" s="18"/>
      <c r="J2653" s="19"/>
      <c r="K2653" s="19"/>
    </row>
    <row r="2654" spans="1:11" x14ac:dyDescent="0.25">
      <c r="A2654" s="20" t="s">
        <v>23</v>
      </c>
      <c r="B2654" s="21"/>
      <c r="C2654" s="20"/>
      <c r="D2654" s="21" t="s">
        <v>31</v>
      </c>
      <c r="E2654" s="21" t="s">
        <v>32</v>
      </c>
      <c r="F2654" s="16"/>
      <c r="G2654" s="17"/>
      <c r="H2654" s="17">
        <f>SUMIF(Recodificada1!$H$2650:$H$2652,"&gt;0",Recodificada1!$H$2650:$H$2652)+$H$2653</f>
        <v>0</v>
      </c>
      <c r="I2654" s="18"/>
      <c r="J2654" s="19"/>
      <c r="K2654" s="19"/>
    </row>
    <row r="2655" spans="1:11" x14ac:dyDescent="0.25">
      <c r="A2655" s="20" t="s">
        <v>23</v>
      </c>
      <c r="B2655" s="21"/>
      <c r="C2655" s="20"/>
      <c r="D2655" s="21" t="s">
        <v>6</v>
      </c>
      <c r="E2655" s="21" t="s">
        <v>30</v>
      </c>
      <c r="F2655" s="16">
        <f>$F$8</f>
        <v>24.18</v>
      </c>
      <c r="G2655" s="17"/>
      <c r="H2655" s="17">
        <f>+ROUND(H2654*F2655/100,2)</f>
        <v>0</v>
      </c>
      <c r="I2655" s="18"/>
      <c r="J2655" s="19"/>
      <c r="K2655" s="19"/>
    </row>
    <row r="2656" spans="1:11" x14ac:dyDescent="0.25">
      <c r="A2656" s="20" t="s">
        <v>23</v>
      </c>
      <c r="B2656" s="21"/>
      <c r="C2656" s="20"/>
      <c r="D2656" s="21" t="s">
        <v>33</v>
      </c>
      <c r="E2656" s="21" t="s">
        <v>32</v>
      </c>
      <c r="F2656" s="16"/>
      <c r="G2656" s="17"/>
      <c r="H2656" s="17">
        <f>+H2654+H2655</f>
        <v>0</v>
      </c>
      <c r="I2656" s="18"/>
      <c r="J2656" s="19"/>
      <c r="K2656" s="19"/>
    </row>
    <row r="2657" spans="1:11" x14ac:dyDescent="0.25">
      <c r="A2657" s="6" t="s">
        <v>1275</v>
      </c>
      <c r="B2657" s="7" t="s">
        <v>1276</v>
      </c>
      <c r="C2657" s="6"/>
      <c r="D2657" s="7"/>
      <c r="E2657" s="7" t="s">
        <v>517</v>
      </c>
      <c r="F2657" s="16" t="s">
        <v>20</v>
      </c>
      <c r="G2657" s="17"/>
      <c r="H2657" s="17"/>
      <c r="I2657" s="18" t="s">
        <v>21</v>
      </c>
      <c r="J2657" s="19" t="s">
        <v>518</v>
      </c>
      <c r="K2657" s="19">
        <v>79</v>
      </c>
    </row>
    <row r="2658" spans="1:11" x14ac:dyDescent="0.25">
      <c r="A2658" s="20" t="s">
        <v>23</v>
      </c>
      <c r="B2658" s="21">
        <v>2</v>
      </c>
      <c r="C2658" s="20" t="s">
        <v>553</v>
      </c>
      <c r="D2658" s="21" t="s">
        <v>554</v>
      </c>
      <c r="E2658" s="21" t="s">
        <v>555</v>
      </c>
      <c r="F2658" s="16">
        <v>1</v>
      </c>
      <c r="G2658" s="17"/>
      <c r="H2658" s="17">
        <f>+ROUND(F2658*G2658,2)</f>
        <v>0</v>
      </c>
      <c r="I2658" s="18" t="s">
        <v>78</v>
      </c>
      <c r="J2658" s="19" t="s">
        <v>518</v>
      </c>
      <c r="K2658" s="19">
        <v>1569</v>
      </c>
    </row>
    <row r="2659" spans="1:11" x14ac:dyDescent="0.25">
      <c r="A2659" s="20" t="s">
        <v>23</v>
      </c>
      <c r="B2659" s="21">
        <v>2</v>
      </c>
      <c r="C2659" s="20" t="s">
        <v>556</v>
      </c>
      <c r="D2659" s="21" t="s">
        <v>557</v>
      </c>
      <c r="E2659" s="21" t="s">
        <v>204</v>
      </c>
      <c r="F2659" s="16">
        <v>1.4999999999999999E-2</v>
      </c>
      <c r="G2659" s="17"/>
      <c r="H2659" s="17">
        <f>+ROUND(F2659*G2659,2)</f>
        <v>0</v>
      </c>
      <c r="I2659" s="18" t="s">
        <v>78</v>
      </c>
      <c r="J2659" s="19" t="s">
        <v>37</v>
      </c>
      <c r="K2659" s="19">
        <v>2692</v>
      </c>
    </row>
    <row r="2660" spans="1:11" x14ac:dyDescent="0.25">
      <c r="A2660" s="20" t="s">
        <v>23</v>
      </c>
      <c r="B2660" s="21">
        <v>2</v>
      </c>
      <c r="C2660" s="20" t="s">
        <v>558</v>
      </c>
      <c r="D2660" s="21" t="s">
        <v>559</v>
      </c>
      <c r="E2660" s="21" t="s">
        <v>480</v>
      </c>
      <c r="F2660" s="16">
        <v>0.6</v>
      </c>
      <c r="G2660" s="17"/>
      <c r="H2660" s="17">
        <f>+ROUND(F2660*G2660,2)</f>
        <v>0</v>
      </c>
      <c r="I2660" s="18" t="s">
        <v>78</v>
      </c>
      <c r="J2660" s="19" t="s">
        <v>37</v>
      </c>
      <c r="K2660" s="19">
        <v>4509</v>
      </c>
    </row>
    <row r="2661" spans="1:11" x14ac:dyDescent="0.25">
      <c r="A2661" s="20" t="s">
        <v>23</v>
      </c>
      <c r="B2661" s="21">
        <v>2</v>
      </c>
      <c r="C2661" s="20" t="s">
        <v>956</v>
      </c>
      <c r="D2661" s="21" t="s">
        <v>957</v>
      </c>
      <c r="E2661" s="21" t="s">
        <v>341</v>
      </c>
      <c r="F2661" s="16">
        <v>0.3</v>
      </c>
      <c r="G2661" s="17"/>
      <c r="H2661" s="17">
        <f>+ROUND(F2661*G2661,2)</f>
        <v>0</v>
      </c>
      <c r="I2661" s="18" t="s">
        <v>78</v>
      </c>
      <c r="J2661" s="19" t="s">
        <v>37</v>
      </c>
      <c r="K2661" s="19">
        <v>5067</v>
      </c>
    </row>
    <row r="2662" spans="1:11" x14ac:dyDescent="0.25">
      <c r="A2662" s="20" t="s">
        <v>23</v>
      </c>
      <c r="B2662" s="21">
        <v>2</v>
      </c>
      <c r="C2662" s="20" t="s">
        <v>1216</v>
      </c>
      <c r="D2662" s="21" t="s">
        <v>1217</v>
      </c>
      <c r="E2662" s="21" t="s">
        <v>480</v>
      </c>
      <c r="F2662" s="16">
        <v>1.84</v>
      </c>
      <c r="G2662" s="17"/>
      <c r="H2662" s="17">
        <f>+ROUND(F2662*G2662,2)</f>
        <v>0</v>
      </c>
      <c r="I2662" s="18" t="s">
        <v>78</v>
      </c>
      <c r="J2662" s="19" t="s">
        <v>37</v>
      </c>
      <c r="K2662" s="19">
        <v>6189</v>
      </c>
    </row>
    <row r="2663" spans="1:11" x14ac:dyDescent="0.25">
      <c r="A2663" s="20" t="s">
        <v>23</v>
      </c>
      <c r="B2663" s="21" t="s">
        <v>55</v>
      </c>
      <c r="C2663" s="20" t="s">
        <v>449</v>
      </c>
      <c r="D2663" s="21" t="s">
        <v>35</v>
      </c>
      <c r="E2663" s="21" t="s">
        <v>36</v>
      </c>
      <c r="F2663" s="16">
        <v>1.5</v>
      </c>
      <c r="G2663" s="17"/>
      <c r="H2663" s="17">
        <f>+ROUND(F2663*G2663,2)</f>
        <v>0</v>
      </c>
      <c r="I2663" s="18" t="s">
        <v>58</v>
      </c>
      <c r="J2663" s="19" t="s">
        <v>37</v>
      </c>
      <c r="K2663" s="19">
        <v>88262</v>
      </c>
    </row>
    <row r="2664" spans="1:11" x14ac:dyDescent="0.25">
      <c r="A2664" s="20" t="s">
        <v>23</v>
      </c>
      <c r="B2664" s="21" t="s">
        <v>55</v>
      </c>
      <c r="C2664" s="20" t="s">
        <v>344</v>
      </c>
      <c r="D2664" s="21" t="s">
        <v>61</v>
      </c>
      <c r="E2664" s="21" t="s">
        <v>36</v>
      </c>
      <c r="F2664" s="16">
        <v>1.5</v>
      </c>
      <c r="G2664" s="17"/>
      <c r="H2664" s="17">
        <f>+ROUND(F2664*G2664,2)</f>
        <v>0</v>
      </c>
      <c r="I2664" s="18" t="s">
        <v>58</v>
      </c>
      <c r="J2664" s="19" t="s">
        <v>37</v>
      </c>
      <c r="K2664" s="19">
        <v>88316</v>
      </c>
    </row>
    <row r="2665" spans="1:11" x14ac:dyDescent="0.25">
      <c r="A2665" s="20" t="s">
        <v>23</v>
      </c>
      <c r="B2665" s="21"/>
      <c r="C2665" s="20"/>
      <c r="D2665" s="21" t="s">
        <v>29</v>
      </c>
      <c r="E2665" s="21" t="s">
        <v>30</v>
      </c>
      <c r="F2665" s="16">
        <f>$H$8</f>
        <v>111.86</v>
      </c>
      <c r="G2665" s="17"/>
      <c r="H2665" s="17">
        <f>ROUND(F2665*G2665/100,2)</f>
        <v>0</v>
      </c>
      <c r="I2665" s="18"/>
      <c r="J2665" s="19"/>
      <c r="K2665" s="19"/>
    </row>
    <row r="2666" spans="1:11" x14ac:dyDescent="0.25">
      <c r="A2666" s="20" t="s">
        <v>23</v>
      </c>
      <c r="B2666" s="21"/>
      <c r="C2666" s="20"/>
      <c r="D2666" s="21" t="s">
        <v>31</v>
      </c>
      <c r="E2666" s="21" t="s">
        <v>32</v>
      </c>
      <c r="F2666" s="16"/>
      <c r="G2666" s="17"/>
      <c r="H2666" s="17">
        <f>SUMIF(Recodificada1!$H$2658:$H$2664,"&gt;0",Recodificada1!$H$2658:$H$2664)+$H$2665</f>
        <v>0</v>
      </c>
      <c r="I2666" s="18"/>
      <c r="J2666" s="19"/>
      <c r="K2666" s="19"/>
    </row>
    <row r="2667" spans="1:11" x14ac:dyDescent="0.25">
      <c r="A2667" s="20" t="s">
        <v>23</v>
      </c>
      <c r="B2667" s="21"/>
      <c r="C2667" s="20"/>
      <c r="D2667" s="21" t="s">
        <v>6</v>
      </c>
      <c r="E2667" s="21" t="s">
        <v>30</v>
      </c>
      <c r="F2667" s="16">
        <f>$F$8</f>
        <v>24.18</v>
      </c>
      <c r="G2667" s="17"/>
      <c r="H2667" s="17">
        <f>+ROUND(H2666*F2667/100,2)</f>
        <v>0</v>
      </c>
      <c r="I2667" s="18"/>
      <c r="J2667" s="19"/>
      <c r="K2667" s="19"/>
    </row>
    <row r="2668" spans="1:11" x14ac:dyDescent="0.25">
      <c r="A2668" s="20" t="s">
        <v>23</v>
      </c>
      <c r="B2668" s="21"/>
      <c r="C2668" s="20"/>
      <c r="D2668" s="21" t="s">
        <v>33</v>
      </c>
      <c r="E2668" s="21" t="s">
        <v>32</v>
      </c>
      <c r="F2668" s="16"/>
      <c r="G2668" s="17"/>
      <c r="H2668" s="17">
        <f>+H2666+H2667</f>
        <v>0</v>
      </c>
      <c r="I2668" s="18"/>
      <c r="J2668" s="19"/>
      <c r="K2668" s="19"/>
    </row>
    <row r="2669" spans="1:11" x14ac:dyDescent="0.25">
      <c r="A2669" s="6" t="s">
        <v>1277</v>
      </c>
      <c r="B2669" s="7" t="s">
        <v>1278</v>
      </c>
      <c r="C2669" s="6"/>
      <c r="D2669" s="7"/>
      <c r="E2669" s="7" t="s">
        <v>197</v>
      </c>
      <c r="F2669" s="16" t="s">
        <v>20</v>
      </c>
      <c r="G2669" s="17"/>
      <c r="H2669" s="17"/>
      <c r="I2669" s="18" t="s">
        <v>21</v>
      </c>
      <c r="J2669" s="19" t="s">
        <v>37</v>
      </c>
      <c r="K2669" s="19">
        <v>95755</v>
      </c>
    </row>
    <row r="2670" spans="1:11" x14ac:dyDescent="0.25">
      <c r="A2670" s="20" t="s">
        <v>23</v>
      </c>
      <c r="B2670" s="21">
        <v>2</v>
      </c>
      <c r="C2670" s="20" t="s">
        <v>1279</v>
      </c>
      <c r="D2670" s="21" t="s">
        <v>1280</v>
      </c>
      <c r="E2670" s="21" t="s">
        <v>197</v>
      </c>
      <c r="F2670" s="16">
        <v>1</v>
      </c>
      <c r="G2670" s="17"/>
      <c r="H2670" s="17">
        <f>+ROUND(F2670*G2670,2)</f>
        <v>0</v>
      </c>
      <c r="I2670" s="18" t="s">
        <v>78</v>
      </c>
      <c r="J2670" s="19" t="s">
        <v>37</v>
      </c>
      <c r="K2670" s="19">
        <v>2639</v>
      </c>
    </row>
    <row r="2671" spans="1:11" x14ac:dyDescent="0.25">
      <c r="A2671" s="20" t="s">
        <v>23</v>
      </c>
      <c r="B2671" s="21" t="s">
        <v>55</v>
      </c>
      <c r="C2671" s="20" t="s">
        <v>936</v>
      </c>
      <c r="D2671" s="21" t="s">
        <v>918</v>
      </c>
      <c r="E2671" s="21" t="s">
        <v>36</v>
      </c>
      <c r="F2671" s="16">
        <v>0.17699999999999999</v>
      </c>
      <c r="G2671" s="17"/>
      <c r="H2671" s="17">
        <f>+ROUND(F2671*G2671,2)</f>
        <v>0</v>
      </c>
      <c r="I2671" s="18" t="s">
        <v>58</v>
      </c>
      <c r="J2671" s="19" t="s">
        <v>37</v>
      </c>
      <c r="K2671" s="19">
        <v>88247</v>
      </c>
    </row>
    <row r="2672" spans="1:11" x14ac:dyDescent="0.25">
      <c r="A2672" s="20" t="s">
        <v>23</v>
      </c>
      <c r="B2672" s="21" t="s">
        <v>55</v>
      </c>
      <c r="C2672" s="20" t="s">
        <v>937</v>
      </c>
      <c r="D2672" s="21" t="s">
        <v>876</v>
      </c>
      <c r="E2672" s="21" t="s">
        <v>36</v>
      </c>
      <c r="F2672" s="16">
        <v>0.17699999999999999</v>
      </c>
      <c r="G2672" s="17"/>
      <c r="H2672" s="17">
        <f>+ROUND(F2672*G2672,2)</f>
        <v>0</v>
      </c>
      <c r="I2672" s="18" t="s">
        <v>58</v>
      </c>
      <c r="J2672" s="19" t="s">
        <v>37</v>
      </c>
      <c r="K2672" s="19">
        <v>88264</v>
      </c>
    </row>
    <row r="2673" spans="1:11" x14ac:dyDescent="0.25">
      <c r="A2673" s="20" t="s">
        <v>23</v>
      </c>
      <c r="B2673" s="21"/>
      <c r="C2673" s="20"/>
      <c r="D2673" s="21" t="s">
        <v>29</v>
      </c>
      <c r="E2673" s="21" t="s">
        <v>30</v>
      </c>
      <c r="F2673" s="16">
        <f>$H$8</f>
        <v>111.86</v>
      </c>
      <c r="G2673" s="17"/>
      <c r="H2673" s="17">
        <f>ROUND(F2673*G2673/100,2)</f>
        <v>0</v>
      </c>
      <c r="I2673" s="18"/>
      <c r="J2673" s="19"/>
      <c r="K2673" s="19"/>
    </row>
    <row r="2674" spans="1:11" x14ac:dyDescent="0.25">
      <c r="A2674" s="20" t="s">
        <v>23</v>
      </c>
      <c r="B2674" s="21"/>
      <c r="C2674" s="20"/>
      <c r="D2674" s="21" t="s">
        <v>31</v>
      </c>
      <c r="E2674" s="21" t="s">
        <v>32</v>
      </c>
      <c r="F2674" s="16"/>
      <c r="G2674" s="17"/>
      <c r="H2674" s="17">
        <f>SUMIF(Recodificada1!$H$2670:$H$2672,"&gt;0",Recodificada1!$H$2670:$H$2672)+$H$2673</f>
        <v>0</v>
      </c>
      <c r="I2674" s="18"/>
      <c r="J2674" s="19"/>
      <c r="K2674" s="19"/>
    </row>
    <row r="2675" spans="1:11" x14ac:dyDescent="0.25">
      <c r="A2675" s="20" t="s">
        <v>23</v>
      </c>
      <c r="B2675" s="21"/>
      <c r="C2675" s="20"/>
      <c r="D2675" s="21" t="s">
        <v>6</v>
      </c>
      <c r="E2675" s="21" t="s">
        <v>30</v>
      </c>
      <c r="F2675" s="16">
        <f>$F$8</f>
        <v>24.18</v>
      </c>
      <c r="G2675" s="17"/>
      <c r="H2675" s="17">
        <f>+ROUND(H2674*F2675/100,2)</f>
        <v>0</v>
      </c>
      <c r="I2675" s="18"/>
      <c r="J2675" s="19"/>
      <c r="K2675" s="19"/>
    </row>
    <row r="2676" spans="1:11" x14ac:dyDescent="0.25">
      <c r="A2676" s="20" t="s">
        <v>23</v>
      </c>
      <c r="B2676" s="21"/>
      <c r="C2676" s="20"/>
      <c r="D2676" s="21" t="s">
        <v>33</v>
      </c>
      <c r="E2676" s="21" t="s">
        <v>32</v>
      </c>
      <c r="F2676" s="16"/>
      <c r="G2676" s="17"/>
      <c r="H2676" s="17">
        <f>+H2674+H2675</f>
        <v>0</v>
      </c>
      <c r="I2676" s="18"/>
      <c r="J2676" s="19"/>
      <c r="K2676" s="19"/>
    </row>
    <row r="2677" spans="1:11" x14ac:dyDescent="0.25">
      <c r="A2677" s="6" t="s">
        <v>1281</v>
      </c>
      <c r="B2677" s="7" t="s">
        <v>1282</v>
      </c>
      <c r="C2677" s="6"/>
      <c r="D2677" s="7"/>
      <c r="E2677" s="7" t="s">
        <v>36</v>
      </c>
      <c r="F2677" s="16" t="s">
        <v>20</v>
      </c>
      <c r="G2677" s="17"/>
      <c r="H2677" s="17"/>
      <c r="I2677" s="18" t="s">
        <v>21</v>
      </c>
      <c r="J2677" s="19" t="s">
        <v>1119</v>
      </c>
      <c r="K2677" s="19" t="s">
        <v>1283</v>
      </c>
    </row>
    <row r="2678" spans="1:11" x14ac:dyDescent="0.25">
      <c r="A2678" s="20" t="s">
        <v>23</v>
      </c>
      <c r="B2678" s="21">
        <v>3</v>
      </c>
      <c r="C2678" s="20" t="s">
        <v>1284</v>
      </c>
      <c r="D2678" s="21" t="s">
        <v>1285</v>
      </c>
      <c r="E2678" s="21" t="s">
        <v>197</v>
      </c>
      <c r="F2678" s="16">
        <v>2.0000000000000001E-4</v>
      </c>
      <c r="G2678" s="17"/>
      <c r="H2678" s="17">
        <f>+ROUND(F2678*G2678,2)</f>
        <v>0</v>
      </c>
      <c r="I2678" s="18" t="s">
        <v>27</v>
      </c>
      <c r="J2678" s="19" t="s">
        <v>1119</v>
      </c>
      <c r="K2678" s="19" t="s">
        <v>1286</v>
      </c>
    </row>
    <row r="2679" spans="1:11" x14ac:dyDescent="0.25">
      <c r="A2679" s="20" t="s">
        <v>23</v>
      </c>
      <c r="B2679" s="21">
        <v>3</v>
      </c>
      <c r="C2679" s="20" t="s">
        <v>1287</v>
      </c>
      <c r="D2679" s="21" t="s">
        <v>1288</v>
      </c>
      <c r="E2679" s="21" t="s">
        <v>73</v>
      </c>
      <c r="F2679" s="16">
        <v>5.7000000000000002E-3</v>
      </c>
      <c r="G2679" s="17"/>
      <c r="H2679" s="17">
        <f>+ROUND(F2679*G2679,2)</f>
        <v>0</v>
      </c>
      <c r="I2679" s="18" t="s">
        <v>27</v>
      </c>
      <c r="J2679" s="19" t="s">
        <v>1119</v>
      </c>
      <c r="K2679" s="19" t="s">
        <v>1289</v>
      </c>
    </row>
    <row r="2680" spans="1:11" x14ac:dyDescent="0.25">
      <c r="A2680" s="20" t="s">
        <v>23</v>
      </c>
      <c r="B2680" s="21">
        <v>3</v>
      </c>
      <c r="C2680" s="20" t="s">
        <v>1290</v>
      </c>
      <c r="D2680" s="21" t="s">
        <v>1291</v>
      </c>
      <c r="E2680" s="21" t="s">
        <v>197</v>
      </c>
      <c r="F2680" s="16">
        <v>8.9999999999999998E-4</v>
      </c>
      <c r="G2680" s="17"/>
      <c r="H2680" s="17">
        <f>+ROUND(F2680*G2680,2)</f>
        <v>0</v>
      </c>
      <c r="I2680" s="18" t="s">
        <v>27</v>
      </c>
      <c r="J2680" s="19" t="s">
        <v>1119</v>
      </c>
      <c r="K2680" s="19" t="s">
        <v>1292</v>
      </c>
    </row>
    <row r="2681" spans="1:11" x14ac:dyDescent="0.25">
      <c r="A2681" s="20" t="s">
        <v>23</v>
      </c>
      <c r="B2681" s="21">
        <v>3</v>
      </c>
      <c r="C2681" s="20" t="s">
        <v>1293</v>
      </c>
      <c r="D2681" s="21" t="s">
        <v>1294</v>
      </c>
      <c r="E2681" s="21" t="s">
        <v>197</v>
      </c>
      <c r="F2681" s="16">
        <v>1.9E-3</v>
      </c>
      <c r="G2681" s="17"/>
      <c r="H2681" s="17">
        <f>+ROUND(F2681*G2681,2)</f>
        <v>0</v>
      </c>
      <c r="I2681" s="18" t="s">
        <v>27</v>
      </c>
      <c r="J2681" s="19" t="s">
        <v>1119</v>
      </c>
      <c r="K2681" s="19" t="s">
        <v>1295</v>
      </c>
    </row>
    <row r="2682" spans="1:11" x14ac:dyDescent="0.25">
      <c r="A2682" s="20" t="s">
        <v>23</v>
      </c>
      <c r="B2682" s="21">
        <v>3</v>
      </c>
      <c r="C2682" s="20" t="s">
        <v>1296</v>
      </c>
      <c r="D2682" s="21" t="s">
        <v>1297</v>
      </c>
      <c r="E2682" s="21" t="s">
        <v>197</v>
      </c>
      <c r="F2682" s="16">
        <v>8.9999999999999998E-4</v>
      </c>
      <c r="G2682" s="17"/>
      <c r="H2682" s="17">
        <f>+ROUND(F2682*G2682,2)</f>
        <v>0</v>
      </c>
      <c r="I2682" s="18" t="s">
        <v>27</v>
      </c>
      <c r="J2682" s="19" t="s">
        <v>1119</v>
      </c>
      <c r="K2682" s="19" t="s">
        <v>1298</v>
      </c>
    </row>
    <row r="2683" spans="1:11" x14ac:dyDescent="0.25">
      <c r="A2683" s="20" t="s">
        <v>23</v>
      </c>
      <c r="B2683" s="21"/>
      <c r="C2683" s="20"/>
      <c r="D2683" s="21" t="s">
        <v>29</v>
      </c>
      <c r="E2683" s="21" t="s">
        <v>30</v>
      </c>
      <c r="F2683" s="16">
        <f>$H$8</f>
        <v>111.86</v>
      </c>
      <c r="G2683" s="17"/>
      <c r="H2683" s="17">
        <f>ROUND(F2683*G2683/100,2)</f>
        <v>0</v>
      </c>
      <c r="I2683" s="18"/>
      <c r="J2683" s="19"/>
      <c r="K2683" s="19"/>
    </row>
    <row r="2684" spans="1:11" x14ac:dyDescent="0.25">
      <c r="A2684" s="20" t="s">
        <v>23</v>
      </c>
      <c r="B2684" s="21"/>
      <c r="C2684" s="20"/>
      <c r="D2684" s="21" t="s">
        <v>31</v>
      </c>
      <c r="E2684" s="21" t="s">
        <v>32</v>
      </c>
      <c r="F2684" s="16"/>
      <c r="G2684" s="17"/>
      <c r="H2684" s="17">
        <f>SUMIF(Recodificada1!$H$2678:$H$2682,"&gt;0",Recodificada1!$H$2678:$H$2682)+$H$2683</f>
        <v>0</v>
      </c>
      <c r="I2684" s="18"/>
      <c r="J2684" s="19"/>
      <c r="K2684" s="19"/>
    </row>
    <row r="2685" spans="1:11" x14ac:dyDescent="0.25">
      <c r="A2685" s="20" t="s">
        <v>23</v>
      </c>
      <c r="B2685" s="21"/>
      <c r="C2685" s="20"/>
      <c r="D2685" s="21" t="s">
        <v>6</v>
      </c>
      <c r="E2685" s="21" t="s">
        <v>30</v>
      </c>
      <c r="F2685" s="16">
        <f>$F$8</f>
        <v>24.18</v>
      </c>
      <c r="G2685" s="17"/>
      <c r="H2685" s="17">
        <f>+ROUND(H2684*F2685/100,2)</f>
        <v>0</v>
      </c>
      <c r="I2685" s="18"/>
      <c r="J2685" s="19"/>
      <c r="K2685" s="19"/>
    </row>
    <row r="2686" spans="1:11" x14ac:dyDescent="0.25">
      <c r="A2686" s="20" t="s">
        <v>23</v>
      </c>
      <c r="B2686" s="21"/>
      <c r="C2686" s="20"/>
      <c r="D2686" s="21" t="s">
        <v>33</v>
      </c>
      <c r="E2686" s="21" t="s">
        <v>32</v>
      </c>
      <c r="F2686" s="16"/>
      <c r="G2686" s="17"/>
      <c r="H2686" s="17">
        <f>+H2684+H2685</f>
        <v>0</v>
      </c>
      <c r="I2686" s="18"/>
      <c r="J2686" s="19"/>
      <c r="K2686" s="19"/>
    </row>
    <row r="2687" spans="1:11" x14ac:dyDescent="0.25">
      <c r="A2687" s="6" t="s">
        <v>1299</v>
      </c>
      <c r="B2687" s="7" t="s">
        <v>1300</v>
      </c>
      <c r="C2687" s="6"/>
      <c r="D2687" s="7"/>
      <c r="E2687" s="7" t="s">
        <v>341</v>
      </c>
      <c r="F2687" s="16" t="s">
        <v>20</v>
      </c>
      <c r="G2687" s="17"/>
      <c r="H2687" s="17"/>
      <c r="I2687" s="18" t="s">
        <v>21</v>
      </c>
      <c r="J2687" s="19" t="s">
        <v>37</v>
      </c>
      <c r="K2687" s="19">
        <v>92792</v>
      </c>
    </row>
    <row r="2688" spans="1:11" x14ac:dyDescent="0.25">
      <c r="A2688" s="20" t="s">
        <v>23</v>
      </c>
      <c r="B2688" s="21">
        <v>2</v>
      </c>
      <c r="C2688" s="20" t="s">
        <v>1301</v>
      </c>
      <c r="D2688" s="21" t="s">
        <v>1302</v>
      </c>
      <c r="E2688" s="21" t="s">
        <v>341</v>
      </c>
      <c r="F2688" s="16">
        <v>1.07</v>
      </c>
      <c r="G2688" s="17"/>
      <c r="H2688" s="17">
        <f>+ROUND(F2688*G2688,2)</f>
        <v>0</v>
      </c>
      <c r="I2688" s="18" t="s">
        <v>78</v>
      </c>
      <c r="J2688" s="19" t="s">
        <v>37</v>
      </c>
      <c r="K2688" s="19">
        <v>32</v>
      </c>
    </row>
    <row r="2689" spans="1:11" x14ac:dyDescent="0.25">
      <c r="A2689" s="20" t="s">
        <v>23</v>
      </c>
      <c r="B2689" s="21" t="s">
        <v>55</v>
      </c>
      <c r="C2689" s="20" t="s">
        <v>494</v>
      </c>
      <c r="D2689" s="21" t="s">
        <v>495</v>
      </c>
      <c r="E2689" s="21" t="s">
        <v>36</v>
      </c>
      <c r="F2689" s="16">
        <v>5.8999999999999999E-3</v>
      </c>
      <c r="G2689" s="17"/>
      <c r="H2689" s="17">
        <f>+ROUND(F2689*G2689,2)</f>
        <v>0</v>
      </c>
      <c r="I2689" s="18" t="s">
        <v>58</v>
      </c>
      <c r="J2689" s="19" t="s">
        <v>37</v>
      </c>
      <c r="K2689" s="19">
        <v>88238</v>
      </c>
    </row>
    <row r="2690" spans="1:11" x14ac:dyDescent="0.25">
      <c r="A2690" s="20" t="s">
        <v>23</v>
      </c>
      <c r="B2690" s="21" t="s">
        <v>55</v>
      </c>
      <c r="C2690" s="20" t="s">
        <v>496</v>
      </c>
      <c r="D2690" s="21" t="s">
        <v>497</v>
      </c>
      <c r="E2690" s="21" t="s">
        <v>36</v>
      </c>
      <c r="F2690" s="16">
        <v>4.2000000000000003E-2</v>
      </c>
      <c r="G2690" s="17"/>
      <c r="H2690" s="17">
        <f>+ROUND(F2690*G2690,2)</f>
        <v>0</v>
      </c>
      <c r="I2690" s="18" t="s">
        <v>58</v>
      </c>
      <c r="J2690" s="19" t="s">
        <v>37</v>
      </c>
      <c r="K2690" s="19">
        <v>88245</v>
      </c>
    </row>
    <row r="2691" spans="1:11" x14ac:dyDescent="0.25">
      <c r="A2691" s="20" t="s">
        <v>23</v>
      </c>
      <c r="B2691" s="21"/>
      <c r="C2691" s="20"/>
      <c r="D2691" s="21" t="s">
        <v>29</v>
      </c>
      <c r="E2691" s="21" t="s">
        <v>30</v>
      </c>
      <c r="F2691" s="16">
        <f>$H$8</f>
        <v>111.86</v>
      </c>
      <c r="G2691" s="17"/>
      <c r="H2691" s="17">
        <f>ROUND(F2691*G2691/100,2)</f>
        <v>0</v>
      </c>
      <c r="I2691" s="18"/>
      <c r="J2691" s="19"/>
      <c r="K2691" s="19"/>
    </row>
    <row r="2692" spans="1:11" x14ac:dyDescent="0.25">
      <c r="A2692" s="20" t="s">
        <v>23</v>
      </c>
      <c r="B2692" s="21"/>
      <c r="C2692" s="20"/>
      <c r="D2692" s="21" t="s">
        <v>31</v>
      </c>
      <c r="E2692" s="21" t="s">
        <v>32</v>
      </c>
      <c r="F2692" s="16"/>
      <c r="G2692" s="17"/>
      <c r="H2692" s="17">
        <f>SUMIF(Recodificada1!$H$2688:$H$2690,"&gt;0",Recodificada1!$H$2688:$H$2690)+$H$2691</f>
        <v>0</v>
      </c>
      <c r="I2692" s="18"/>
      <c r="J2692" s="19"/>
      <c r="K2692" s="19"/>
    </row>
    <row r="2693" spans="1:11" x14ac:dyDescent="0.25">
      <c r="A2693" s="20" t="s">
        <v>23</v>
      </c>
      <c r="B2693" s="21"/>
      <c r="C2693" s="20"/>
      <c r="D2693" s="21" t="s">
        <v>6</v>
      </c>
      <c r="E2693" s="21" t="s">
        <v>30</v>
      </c>
      <c r="F2693" s="16">
        <f>$F$8</f>
        <v>24.18</v>
      </c>
      <c r="G2693" s="17"/>
      <c r="H2693" s="17">
        <f>+ROUND(H2692*F2693/100,2)</f>
        <v>0</v>
      </c>
      <c r="I2693" s="18"/>
      <c r="J2693" s="19"/>
      <c r="K2693" s="19"/>
    </row>
    <row r="2694" spans="1:11" x14ac:dyDescent="0.25">
      <c r="A2694" s="20" t="s">
        <v>23</v>
      </c>
      <c r="B2694" s="21"/>
      <c r="C2694" s="20"/>
      <c r="D2694" s="21" t="s">
        <v>33</v>
      </c>
      <c r="E2694" s="21" t="s">
        <v>32</v>
      </c>
      <c r="F2694" s="16"/>
      <c r="G2694" s="17"/>
      <c r="H2694" s="17">
        <f>+H2692+H2693</f>
        <v>0</v>
      </c>
      <c r="I2694" s="18"/>
      <c r="J2694" s="19"/>
      <c r="K2694" s="19"/>
    </row>
    <row r="2695" spans="1:11" x14ac:dyDescent="0.25">
      <c r="A2695" s="6" t="s">
        <v>1303</v>
      </c>
      <c r="B2695" s="7" t="s">
        <v>1304</v>
      </c>
      <c r="C2695" s="6"/>
      <c r="D2695" s="7"/>
      <c r="E2695" s="7" t="s">
        <v>341</v>
      </c>
      <c r="F2695" s="16" t="s">
        <v>20</v>
      </c>
      <c r="G2695" s="17"/>
      <c r="H2695" s="17"/>
      <c r="I2695" s="18" t="s">
        <v>21</v>
      </c>
      <c r="J2695" s="19" t="s">
        <v>37</v>
      </c>
      <c r="K2695" s="19">
        <v>92793</v>
      </c>
    </row>
    <row r="2696" spans="1:11" x14ac:dyDescent="0.25">
      <c r="A2696" s="20" t="s">
        <v>23</v>
      </c>
      <c r="B2696" s="21">
        <v>2</v>
      </c>
      <c r="C2696" s="20" t="s">
        <v>1305</v>
      </c>
      <c r="D2696" s="21" t="s">
        <v>1306</v>
      </c>
      <c r="E2696" s="21" t="s">
        <v>341</v>
      </c>
      <c r="F2696" s="16">
        <v>1.1100000000000001</v>
      </c>
      <c r="G2696" s="17"/>
      <c r="H2696" s="17">
        <f>+ROUND(F2696*G2696,2)</f>
        <v>0</v>
      </c>
      <c r="I2696" s="18" t="s">
        <v>78</v>
      </c>
      <c r="J2696" s="19" t="s">
        <v>37</v>
      </c>
      <c r="K2696" s="19">
        <v>33</v>
      </c>
    </row>
    <row r="2697" spans="1:11" x14ac:dyDescent="0.25">
      <c r="A2697" s="20" t="s">
        <v>23</v>
      </c>
      <c r="B2697" s="21" t="s">
        <v>55</v>
      </c>
      <c r="C2697" s="20" t="s">
        <v>494</v>
      </c>
      <c r="D2697" s="21" t="s">
        <v>495</v>
      </c>
      <c r="E2697" s="21" t="s">
        <v>36</v>
      </c>
      <c r="F2697" s="16">
        <v>3.2000000000000002E-3</v>
      </c>
      <c r="G2697" s="17"/>
      <c r="H2697" s="17">
        <f>+ROUND(F2697*G2697,2)</f>
        <v>0</v>
      </c>
      <c r="I2697" s="18" t="s">
        <v>58</v>
      </c>
      <c r="J2697" s="19" t="s">
        <v>37</v>
      </c>
      <c r="K2697" s="19">
        <v>88238</v>
      </c>
    </row>
    <row r="2698" spans="1:11" x14ac:dyDescent="0.25">
      <c r="A2698" s="20" t="s">
        <v>23</v>
      </c>
      <c r="B2698" s="21" t="s">
        <v>55</v>
      </c>
      <c r="C2698" s="20" t="s">
        <v>496</v>
      </c>
      <c r="D2698" s="21" t="s">
        <v>497</v>
      </c>
      <c r="E2698" s="21" t="s">
        <v>36</v>
      </c>
      <c r="F2698" s="16">
        <v>2.24E-2</v>
      </c>
      <c r="G2698" s="17"/>
      <c r="H2698" s="17">
        <f>+ROUND(F2698*G2698,2)</f>
        <v>0</v>
      </c>
      <c r="I2698" s="18" t="s">
        <v>58</v>
      </c>
      <c r="J2698" s="19" t="s">
        <v>37</v>
      </c>
      <c r="K2698" s="19">
        <v>88245</v>
      </c>
    </row>
    <row r="2699" spans="1:11" x14ac:dyDescent="0.25">
      <c r="A2699" s="20" t="s">
        <v>23</v>
      </c>
      <c r="B2699" s="21"/>
      <c r="C2699" s="20"/>
      <c r="D2699" s="21" t="s">
        <v>29</v>
      </c>
      <c r="E2699" s="21" t="s">
        <v>30</v>
      </c>
      <c r="F2699" s="16">
        <f>$H$8</f>
        <v>111.86</v>
      </c>
      <c r="G2699" s="17"/>
      <c r="H2699" s="17">
        <f>ROUND(F2699*G2699/100,2)</f>
        <v>0</v>
      </c>
      <c r="I2699" s="18"/>
      <c r="J2699" s="19"/>
      <c r="K2699" s="19"/>
    </row>
    <row r="2700" spans="1:11" x14ac:dyDescent="0.25">
      <c r="A2700" s="20" t="s">
        <v>23</v>
      </c>
      <c r="B2700" s="21"/>
      <c r="C2700" s="20"/>
      <c r="D2700" s="21" t="s">
        <v>31</v>
      </c>
      <c r="E2700" s="21" t="s">
        <v>32</v>
      </c>
      <c r="F2700" s="16"/>
      <c r="G2700" s="17"/>
      <c r="H2700" s="17">
        <f>SUMIF(Recodificada1!$H$2696:$H$2698,"&gt;0",Recodificada1!$H$2696:$H$2698)+$H$2699</f>
        <v>0</v>
      </c>
      <c r="I2700" s="18"/>
      <c r="J2700" s="19"/>
      <c r="K2700" s="19"/>
    </row>
    <row r="2701" spans="1:11" x14ac:dyDescent="0.25">
      <c r="A2701" s="20" t="s">
        <v>23</v>
      </c>
      <c r="B2701" s="21"/>
      <c r="C2701" s="20"/>
      <c r="D2701" s="21" t="s">
        <v>6</v>
      </c>
      <c r="E2701" s="21" t="s">
        <v>30</v>
      </c>
      <c r="F2701" s="16">
        <f>$F$8</f>
        <v>24.18</v>
      </c>
      <c r="G2701" s="17"/>
      <c r="H2701" s="17">
        <f>+ROUND(H2700*F2701/100,2)</f>
        <v>0</v>
      </c>
      <c r="I2701" s="18"/>
      <c r="J2701" s="19"/>
      <c r="K2701" s="19"/>
    </row>
    <row r="2702" spans="1:11" x14ac:dyDescent="0.25">
      <c r="A2702" s="20" t="s">
        <v>23</v>
      </c>
      <c r="B2702" s="21"/>
      <c r="C2702" s="20"/>
      <c r="D2702" s="21" t="s">
        <v>33</v>
      </c>
      <c r="E2702" s="21" t="s">
        <v>32</v>
      </c>
      <c r="F2702" s="16"/>
      <c r="G2702" s="17"/>
      <c r="H2702" s="17">
        <f>+H2700+H2701</f>
        <v>0</v>
      </c>
      <c r="I2702" s="18"/>
      <c r="J2702" s="19"/>
      <c r="K2702" s="19"/>
    </row>
    <row r="2703" spans="1:11" x14ac:dyDescent="0.25">
      <c r="A2703" s="6" t="s">
        <v>1307</v>
      </c>
      <c r="B2703" s="7" t="s">
        <v>1308</v>
      </c>
      <c r="C2703" s="6"/>
      <c r="D2703" s="7"/>
      <c r="E2703" s="7" t="s">
        <v>341</v>
      </c>
      <c r="F2703" s="16" t="s">
        <v>20</v>
      </c>
      <c r="G2703" s="17"/>
      <c r="H2703" s="17"/>
      <c r="I2703" s="18" t="s">
        <v>21</v>
      </c>
      <c r="J2703" s="19" t="s">
        <v>37</v>
      </c>
      <c r="K2703" s="19">
        <v>92794</v>
      </c>
    </row>
    <row r="2704" spans="1:11" x14ac:dyDescent="0.25">
      <c r="A2704" s="20" t="s">
        <v>23</v>
      </c>
      <c r="B2704" s="21">
        <v>2</v>
      </c>
      <c r="C2704" s="20" t="s">
        <v>1309</v>
      </c>
      <c r="D2704" s="21" t="s">
        <v>1310</v>
      </c>
      <c r="E2704" s="21" t="s">
        <v>341</v>
      </c>
      <c r="F2704" s="16">
        <v>1.1100000000000001</v>
      </c>
      <c r="G2704" s="17"/>
      <c r="H2704" s="17">
        <f>+ROUND(F2704*G2704,2)</f>
        <v>0</v>
      </c>
      <c r="I2704" s="18" t="s">
        <v>78</v>
      </c>
      <c r="J2704" s="19" t="s">
        <v>37</v>
      </c>
      <c r="K2704" s="19">
        <v>34</v>
      </c>
    </row>
    <row r="2705" spans="1:11" x14ac:dyDescent="0.25">
      <c r="A2705" s="20" t="s">
        <v>23</v>
      </c>
      <c r="B2705" s="21" t="s">
        <v>55</v>
      </c>
      <c r="C2705" s="20" t="s">
        <v>494</v>
      </c>
      <c r="D2705" s="21" t="s">
        <v>495</v>
      </c>
      <c r="E2705" s="21" t="s">
        <v>36</v>
      </c>
      <c r="F2705" s="16">
        <v>1.8E-3</v>
      </c>
      <c r="G2705" s="17"/>
      <c r="H2705" s="17">
        <f>+ROUND(F2705*G2705,2)</f>
        <v>0</v>
      </c>
      <c r="I2705" s="18" t="s">
        <v>58</v>
      </c>
      <c r="J2705" s="19" t="s">
        <v>37</v>
      </c>
      <c r="K2705" s="19">
        <v>88238</v>
      </c>
    </row>
    <row r="2706" spans="1:11" x14ac:dyDescent="0.25">
      <c r="A2706" s="20" t="s">
        <v>23</v>
      </c>
      <c r="B2706" s="21" t="s">
        <v>55</v>
      </c>
      <c r="C2706" s="20" t="s">
        <v>496</v>
      </c>
      <c r="D2706" s="21" t="s">
        <v>497</v>
      </c>
      <c r="E2706" s="21" t="s">
        <v>36</v>
      </c>
      <c r="F2706" s="16">
        <v>1.2500000000000001E-2</v>
      </c>
      <c r="G2706" s="17"/>
      <c r="H2706" s="17">
        <f>+ROUND(F2706*G2706,2)</f>
        <v>0</v>
      </c>
      <c r="I2706" s="18" t="s">
        <v>58</v>
      </c>
      <c r="J2706" s="19" t="s">
        <v>37</v>
      </c>
      <c r="K2706" s="19">
        <v>88245</v>
      </c>
    </row>
    <row r="2707" spans="1:11" x14ac:dyDescent="0.25">
      <c r="A2707" s="20" t="s">
        <v>23</v>
      </c>
      <c r="B2707" s="21"/>
      <c r="C2707" s="20"/>
      <c r="D2707" s="21" t="s">
        <v>29</v>
      </c>
      <c r="E2707" s="21" t="s">
        <v>30</v>
      </c>
      <c r="F2707" s="16">
        <f>$H$8</f>
        <v>111.86</v>
      </c>
      <c r="G2707" s="17"/>
      <c r="H2707" s="17">
        <f>ROUND(F2707*G2707/100,2)</f>
        <v>0</v>
      </c>
      <c r="I2707" s="18"/>
      <c r="J2707" s="19"/>
      <c r="K2707" s="19"/>
    </row>
    <row r="2708" spans="1:11" x14ac:dyDescent="0.25">
      <c r="A2708" s="20" t="s">
        <v>23</v>
      </c>
      <c r="B2708" s="21"/>
      <c r="C2708" s="20"/>
      <c r="D2708" s="21" t="s">
        <v>31</v>
      </c>
      <c r="E2708" s="21" t="s">
        <v>32</v>
      </c>
      <c r="F2708" s="16"/>
      <c r="G2708" s="17"/>
      <c r="H2708" s="17">
        <f>SUMIF(Recodificada1!$H$2704:$H$2706,"&gt;0",Recodificada1!$H$2704:$H$2706)+$H$2707</f>
        <v>0</v>
      </c>
      <c r="I2708" s="18"/>
      <c r="J2708" s="19"/>
      <c r="K2708" s="19"/>
    </row>
    <row r="2709" spans="1:11" x14ac:dyDescent="0.25">
      <c r="A2709" s="20" t="s">
        <v>23</v>
      </c>
      <c r="B2709" s="21"/>
      <c r="C2709" s="20"/>
      <c r="D2709" s="21" t="s">
        <v>6</v>
      </c>
      <c r="E2709" s="21" t="s">
        <v>30</v>
      </c>
      <c r="F2709" s="16">
        <f>$F$8</f>
        <v>24.18</v>
      </c>
      <c r="G2709" s="17"/>
      <c r="H2709" s="17">
        <f>+ROUND(H2708*F2709/100,2)</f>
        <v>0</v>
      </c>
      <c r="I2709" s="18"/>
      <c r="J2709" s="19"/>
      <c r="K2709" s="19"/>
    </row>
    <row r="2710" spans="1:11" x14ac:dyDescent="0.25">
      <c r="A2710" s="20" t="s">
        <v>23</v>
      </c>
      <c r="B2710" s="21"/>
      <c r="C2710" s="20"/>
      <c r="D2710" s="21" t="s">
        <v>33</v>
      </c>
      <c r="E2710" s="21" t="s">
        <v>32</v>
      </c>
      <c r="F2710" s="16"/>
      <c r="G2710" s="17"/>
      <c r="H2710" s="17">
        <f>+H2708+H2709</f>
        <v>0</v>
      </c>
      <c r="I2710" s="18"/>
      <c r="J2710" s="19"/>
      <c r="K2710" s="19"/>
    </row>
    <row r="2711" spans="1:11" x14ac:dyDescent="0.25">
      <c r="A2711" s="6" t="s">
        <v>1311</v>
      </c>
      <c r="B2711" s="7" t="s">
        <v>1312</v>
      </c>
      <c r="C2711" s="6"/>
      <c r="D2711" s="7"/>
      <c r="E2711" s="7" t="s">
        <v>341</v>
      </c>
      <c r="F2711" s="16" t="s">
        <v>20</v>
      </c>
      <c r="G2711" s="17"/>
      <c r="H2711" s="17"/>
      <c r="I2711" s="18" t="s">
        <v>21</v>
      </c>
      <c r="J2711" s="19" t="s">
        <v>37</v>
      </c>
      <c r="K2711" s="19">
        <v>92796</v>
      </c>
    </row>
    <row r="2712" spans="1:11" x14ac:dyDescent="0.25">
      <c r="A2712" s="20" t="s">
        <v>23</v>
      </c>
      <c r="B2712" s="21">
        <v>2</v>
      </c>
      <c r="C2712" s="20" t="s">
        <v>581</v>
      </c>
      <c r="D2712" s="21" t="s">
        <v>582</v>
      </c>
      <c r="E2712" s="21" t="s">
        <v>341</v>
      </c>
      <c r="F2712" s="16">
        <v>1.1100000000000001</v>
      </c>
      <c r="G2712" s="17"/>
      <c r="H2712" s="17">
        <f>+ROUND(F2712*G2712,2)</f>
        <v>0</v>
      </c>
      <c r="I2712" s="18" t="s">
        <v>78</v>
      </c>
      <c r="J2712" s="19" t="s">
        <v>37</v>
      </c>
      <c r="K2712" s="19">
        <v>43055</v>
      </c>
    </row>
    <row r="2713" spans="1:11" x14ac:dyDescent="0.25">
      <c r="A2713" s="20" t="s">
        <v>23</v>
      </c>
      <c r="B2713" s="21" t="s">
        <v>55</v>
      </c>
      <c r="C2713" s="20" t="s">
        <v>496</v>
      </c>
      <c r="D2713" s="21" t="s">
        <v>497</v>
      </c>
      <c r="E2713" s="21" t="s">
        <v>36</v>
      </c>
      <c r="F2713" s="16">
        <v>3.7000000000000002E-3</v>
      </c>
      <c r="G2713" s="17"/>
      <c r="H2713" s="17">
        <f>+ROUND(F2713*G2713,2)</f>
        <v>0</v>
      </c>
      <c r="I2713" s="18" t="s">
        <v>58</v>
      </c>
      <c r="J2713" s="19" t="s">
        <v>37</v>
      </c>
      <c r="K2713" s="19">
        <v>88245</v>
      </c>
    </row>
    <row r="2714" spans="1:11" x14ac:dyDescent="0.25">
      <c r="A2714" s="20" t="s">
        <v>23</v>
      </c>
      <c r="B2714" s="21"/>
      <c r="C2714" s="20"/>
      <c r="D2714" s="21" t="s">
        <v>29</v>
      </c>
      <c r="E2714" s="21" t="s">
        <v>30</v>
      </c>
      <c r="F2714" s="16">
        <f>$H$8</f>
        <v>111.86</v>
      </c>
      <c r="G2714" s="17"/>
      <c r="H2714" s="17">
        <f>ROUND(F2714*G2714/100,2)</f>
        <v>0</v>
      </c>
      <c r="I2714" s="18"/>
      <c r="J2714" s="19"/>
      <c r="K2714" s="19"/>
    </row>
    <row r="2715" spans="1:11" x14ac:dyDescent="0.25">
      <c r="A2715" s="20" t="s">
        <v>23</v>
      </c>
      <c r="B2715" s="21"/>
      <c r="C2715" s="20"/>
      <c r="D2715" s="21" t="s">
        <v>31</v>
      </c>
      <c r="E2715" s="21" t="s">
        <v>32</v>
      </c>
      <c r="F2715" s="16"/>
      <c r="G2715" s="17"/>
      <c r="H2715" s="17">
        <f>SUMIF(Recodificada1!$H$2712:$H$2713,"&gt;0",Recodificada1!$H$2712:$H$2713)+$H$2714</f>
        <v>0</v>
      </c>
      <c r="I2715" s="18"/>
      <c r="J2715" s="19"/>
      <c r="K2715" s="19"/>
    </row>
    <row r="2716" spans="1:11" x14ac:dyDescent="0.25">
      <c r="A2716" s="20" t="s">
        <v>23</v>
      </c>
      <c r="B2716" s="21"/>
      <c r="C2716" s="20"/>
      <c r="D2716" s="21" t="s">
        <v>6</v>
      </c>
      <c r="E2716" s="21" t="s">
        <v>30</v>
      </c>
      <c r="F2716" s="16">
        <f>$F$8</f>
        <v>24.18</v>
      </c>
      <c r="G2716" s="17"/>
      <c r="H2716" s="17">
        <f>+ROUND(H2715*F2716/100,2)</f>
        <v>0</v>
      </c>
      <c r="I2716" s="18"/>
      <c r="J2716" s="19"/>
      <c r="K2716" s="19"/>
    </row>
    <row r="2717" spans="1:11" x14ac:dyDescent="0.25">
      <c r="A2717" s="20" t="s">
        <v>23</v>
      </c>
      <c r="B2717" s="21"/>
      <c r="C2717" s="20"/>
      <c r="D2717" s="21" t="s">
        <v>33</v>
      </c>
      <c r="E2717" s="21" t="s">
        <v>32</v>
      </c>
      <c r="F2717" s="16"/>
      <c r="G2717" s="17"/>
      <c r="H2717" s="17">
        <f>+H2715+H2716</f>
        <v>0</v>
      </c>
      <c r="I2717" s="18"/>
      <c r="J2717" s="19"/>
      <c r="K2717" s="19"/>
    </row>
    <row r="2718" spans="1:11" x14ac:dyDescent="0.25">
      <c r="A2718" s="6" t="s">
        <v>1313</v>
      </c>
      <c r="B2718" s="7" t="s">
        <v>1314</v>
      </c>
      <c r="C2718" s="6"/>
      <c r="D2718" s="7"/>
      <c r="E2718" s="7" t="s">
        <v>341</v>
      </c>
      <c r="F2718" s="16" t="s">
        <v>20</v>
      </c>
      <c r="G2718" s="17"/>
      <c r="H2718" s="17"/>
      <c r="I2718" s="18" t="s">
        <v>21</v>
      </c>
      <c r="J2718" s="19" t="s">
        <v>37</v>
      </c>
      <c r="K2718" s="19">
        <v>92797</v>
      </c>
    </row>
    <row r="2719" spans="1:11" x14ac:dyDescent="0.25">
      <c r="A2719" s="20" t="s">
        <v>23</v>
      </c>
      <c r="B2719" s="21">
        <v>2</v>
      </c>
      <c r="C2719" s="20" t="s">
        <v>1315</v>
      </c>
      <c r="D2719" s="21" t="s">
        <v>1316</v>
      </c>
      <c r="E2719" s="21" t="s">
        <v>341</v>
      </c>
      <c r="F2719" s="16">
        <v>1.1399999999999999</v>
      </c>
      <c r="G2719" s="17"/>
      <c r="H2719" s="17">
        <f>+ROUND(F2719*G2719,2)</f>
        <v>0</v>
      </c>
      <c r="I2719" s="18" t="s">
        <v>78</v>
      </c>
      <c r="J2719" s="19" t="s">
        <v>37</v>
      </c>
      <c r="K2719" s="19">
        <v>43056</v>
      </c>
    </row>
    <row r="2720" spans="1:11" x14ac:dyDescent="0.25">
      <c r="A2720" s="20" t="s">
        <v>23</v>
      </c>
      <c r="B2720" s="21" t="s">
        <v>55</v>
      </c>
      <c r="C2720" s="20" t="s">
        <v>496</v>
      </c>
      <c r="D2720" s="21" t="s">
        <v>497</v>
      </c>
      <c r="E2720" s="21" t="s">
        <v>36</v>
      </c>
      <c r="F2720" s="16">
        <v>2E-3</v>
      </c>
      <c r="G2720" s="17"/>
      <c r="H2720" s="17">
        <f>+ROUND(F2720*G2720,2)</f>
        <v>0</v>
      </c>
      <c r="I2720" s="18" t="s">
        <v>58</v>
      </c>
      <c r="J2720" s="19" t="s">
        <v>37</v>
      </c>
      <c r="K2720" s="19">
        <v>88245</v>
      </c>
    </row>
    <row r="2721" spans="1:11" x14ac:dyDescent="0.25">
      <c r="A2721" s="20" t="s">
        <v>23</v>
      </c>
      <c r="B2721" s="21"/>
      <c r="C2721" s="20"/>
      <c r="D2721" s="21" t="s">
        <v>29</v>
      </c>
      <c r="E2721" s="21" t="s">
        <v>30</v>
      </c>
      <c r="F2721" s="16">
        <f>$H$8</f>
        <v>111.86</v>
      </c>
      <c r="G2721" s="17"/>
      <c r="H2721" s="17">
        <f>ROUND(F2721*G2721/100,2)</f>
        <v>0</v>
      </c>
      <c r="I2721" s="18"/>
      <c r="J2721" s="19"/>
      <c r="K2721" s="19"/>
    </row>
    <row r="2722" spans="1:11" x14ac:dyDescent="0.25">
      <c r="A2722" s="20" t="s">
        <v>23</v>
      </c>
      <c r="B2722" s="21"/>
      <c r="C2722" s="20"/>
      <c r="D2722" s="21" t="s">
        <v>31</v>
      </c>
      <c r="E2722" s="21" t="s">
        <v>32</v>
      </c>
      <c r="F2722" s="16"/>
      <c r="G2722" s="17"/>
      <c r="H2722" s="17">
        <f>SUMIF(Recodificada1!$H$2719:$H$2720,"&gt;0",Recodificada1!$H$2719:$H$2720)+$H$2721</f>
        <v>0</v>
      </c>
      <c r="I2722" s="18"/>
      <c r="J2722" s="19"/>
      <c r="K2722" s="19"/>
    </row>
    <row r="2723" spans="1:11" x14ac:dyDescent="0.25">
      <c r="A2723" s="20" t="s">
        <v>23</v>
      </c>
      <c r="B2723" s="21"/>
      <c r="C2723" s="20"/>
      <c r="D2723" s="21" t="s">
        <v>6</v>
      </c>
      <c r="E2723" s="21" t="s">
        <v>30</v>
      </c>
      <c r="F2723" s="16">
        <f>$F$8</f>
        <v>24.18</v>
      </c>
      <c r="G2723" s="17"/>
      <c r="H2723" s="17">
        <f>+ROUND(H2722*F2723/100,2)</f>
        <v>0</v>
      </c>
      <c r="I2723" s="18"/>
      <c r="J2723" s="19"/>
      <c r="K2723" s="19"/>
    </row>
    <row r="2724" spans="1:11" x14ac:dyDescent="0.25">
      <c r="A2724" s="20" t="s">
        <v>23</v>
      </c>
      <c r="B2724" s="21"/>
      <c r="C2724" s="20"/>
      <c r="D2724" s="21" t="s">
        <v>33</v>
      </c>
      <c r="E2724" s="21" t="s">
        <v>32</v>
      </c>
      <c r="F2724" s="16"/>
      <c r="G2724" s="17"/>
      <c r="H2724" s="17">
        <f>+H2722+H2723</f>
        <v>0</v>
      </c>
      <c r="I2724" s="18"/>
      <c r="J2724" s="19"/>
      <c r="K2724" s="19"/>
    </row>
    <row r="2725" spans="1:11" x14ac:dyDescent="0.25">
      <c r="A2725" s="6" t="s">
        <v>1317</v>
      </c>
      <c r="B2725" s="7" t="s">
        <v>1318</v>
      </c>
      <c r="C2725" s="6"/>
      <c r="D2725" s="7"/>
      <c r="E2725" s="7" t="s">
        <v>26</v>
      </c>
      <c r="F2725" s="16" t="s">
        <v>20</v>
      </c>
      <c r="G2725" s="17"/>
      <c r="H2725" s="17"/>
      <c r="I2725" s="18" t="s">
        <v>21</v>
      </c>
      <c r="J2725" s="19" t="s">
        <v>37</v>
      </c>
      <c r="K2725" s="19">
        <v>93402</v>
      </c>
    </row>
    <row r="2726" spans="1:11" x14ac:dyDescent="0.25">
      <c r="A2726" s="20" t="s">
        <v>23</v>
      </c>
      <c r="B2726" s="21" t="s">
        <v>55</v>
      </c>
      <c r="C2726" s="20" t="s">
        <v>416</v>
      </c>
      <c r="D2726" s="21" t="s">
        <v>417</v>
      </c>
      <c r="E2726" s="21" t="s">
        <v>36</v>
      </c>
      <c r="F2726" s="16">
        <v>1</v>
      </c>
      <c r="G2726" s="17"/>
      <c r="H2726" s="17">
        <f t="shared" ref="H2726:H2731" si="13">+ROUND(F2726*G2726,2)</f>
        <v>0</v>
      </c>
      <c r="I2726" s="18" t="s">
        <v>58</v>
      </c>
      <c r="J2726" s="19" t="s">
        <v>37</v>
      </c>
      <c r="K2726" s="19">
        <v>88286</v>
      </c>
    </row>
    <row r="2727" spans="1:11" x14ac:dyDescent="0.25">
      <c r="A2727" s="20" t="s">
        <v>23</v>
      </c>
      <c r="B2727" s="21" t="s">
        <v>55</v>
      </c>
      <c r="C2727" s="20" t="s">
        <v>1319</v>
      </c>
      <c r="D2727" s="21" t="s">
        <v>1320</v>
      </c>
      <c r="E2727" s="21" t="s">
        <v>36</v>
      </c>
      <c r="F2727" s="16">
        <v>1</v>
      </c>
      <c r="G2727" s="17"/>
      <c r="H2727" s="17">
        <f t="shared" si="13"/>
        <v>0</v>
      </c>
      <c r="I2727" s="18" t="s">
        <v>58</v>
      </c>
      <c r="J2727" s="19" t="s">
        <v>37</v>
      </c>
      <c r="K2727" s="19">
        <v>93397</v>
      </c>
    </row>
    <row r="2728" spans="1:11" x14ac:dyDescent="0.25">
      <c r="A2728" s="20" t="s">
        <v>23</v>
      </c>
      <c r="B2728" s="21" t="s">
        <v>55</v>
      </c>
      <c r="C2728" s="20" t="s">
        <v>1321</v>
      </c>
      <c r="D2728" s="21" t="s">
        <v>1322</v>
      </c>
      <c r="E2728" s="21" t="s">
        <v>36</v>
      </c>
      <c r="F2728" s="16">
        <v>1</v>
      </c>
      <c r="G2728" s="17"/>
      <c r="H2728" s="17">
        <f t="shared" si="13"/>
        <v>0</v>
      </c>
      <c r="I2728" s="18" t="s">
        <v>58</v>
      </c>
      <c r="J2728" s="19" t="s">
        <v>37</v>
      </c>
      <c r="K2728" s="19">
        <v>93398</v>
      </c>
    </row>
    <row r="2729" spans="1:11" x14ac:dyDescent="0.25">
      <c r="A2729" s="20" t="s">
        <v>23</v>
      </c>
      <c r="B2729" s="21" t="s">
        <v>55</v>
      </c>
      <c r="C2729" s="20" t="s">
        <v>1323</v>
      </c>
      <c r="D2729" s="21" t="s">
        <v>1324</v>
      </c>
      <c r="E2729" s="21" t="s">
        <v>36</v>
      </c>
      <c r="F2729" s="16">
        <v>1</v>
      </c>
      <c r="G2729" s="17"/>
      <c r="H2729" s="17">
        <f t="shared" si="13"/>
        <v>0</v>
      </c>
      <c r="I2729" s="18" t="s">
        <v>58</v>
      </c>
      <c r="J2729" s="19" t="s">
        <v>37</v>
      </c>
      <c r="K2729" s="19">
        <v>93399</v>
      </c>
    </row>
    <row r="2730" spans="1:11" x14ac:dyDescent="0.25">
      <c r="A2730" s="20" t="s">
        <v>23</v>
      </c>
      <c r="B2730" s="21" t="s">
        <v>55</v>
      </c>
      <c r="C2730" s="20" t="s">
        <v>1325</v>
      </c>
      <c r="D2730" s="21" t="s">
        <v>1326</v>
      </c>
      <c r="E2730" s="21" t="s">
        <v>36</v>
      </c>
      <c r="F2730" s="16">
        <v>1</v>
      </c>
      <c r="G2730" s="17"/>
      <c r="H2730" s="17">
        <f t="shared" si="13"/>
        <v>0</v>
      </c>
      <c r="I2730" s="18" t="s">
        <v>58</v>
      </c>
      <c r="J2730" s="19" t="s">
        <v>37</v>
      </c>
      <c r="K2730" s="19">
        <v>93400</v>
      </c>
    </row>
    <row r="2731" spans="1:11" x14ac:dyDescent="0.25">
      <c r="A2731" s="20" t="s">
        <v>23</v>
      </c>
      <c r="B2731" s="21" t="s">
        <v>55</v>
      </c>
      <c r="C2731" s="20" t="s">
        <v>1327</v>
      </c>
      <c r="D2731" s="21" t="s">
        <v>1328</v>
      </c>
      <c r="E2731" s="21" t="s">
        <v>36</v>
      </c>
      <c r="F2731" s="16">
        <v>1</v>
      </c>
      <c r="G2731" s="17"/>
      <c r="H2731" s="17">
        <f t="shared" si="13"/>
        <v>0</v>
      </c>
      <c r="I2731" s="18" t="s">
        <v>58</v>
      </c>
      <c r="J2731" s="19" t="s">
        <v>37</v>
      </c>
      <c r="K2731" s="19">
        <v>93401</v>
      </c>
    </row>
    <row r="2732" spans="1:11" x14ac:dyDescent="0.25">
      <c r="A2732" s="20" t="s">
        <v>23</v>
      </c>
      <c r="B2732" s="21"/>
      <c r="C2732" s="20"/>
      <c r="D2732" s="21" t="s">
        <v>29</v>
      </c>
      <c r="E2732" s="21" t="s">
        <v>30</v>
      </c>
      <c r="F2732" s="16">
        <f>$H$8</f>
        <v>111.86</v>
      </c>
      <c r="G2732" s="17"/>
      <c r="H2732" s="17">
        <f>ROUND(F2732*G2732/100,2)</f>
        <v>0</v>
      </c>
      <c r="I2732" s="18"/>
      <c r="J2732" s="19"/>
      <c r="K2732" s="19"/>
    </row>
    <row r="2733" spans="1:11" x14ac:dyDescent="0.25">
      <c r="A2733" s="20" t="s">
        <v>23</v>
      </c>
      <c r="B2733" s="21"/>
      <c r="C2733" s="20"/>
      <c r="D2733" s="21" t="s">
        <v>31</v>
      </c>
      <c r="E2733" s="21" t="s">
        <v>32</v>
      </c>
      <c r="F2733" s="16"/>
      <c r="G2733" s="17"/>
      <c r="H2733" s="17">
        <f>SUMIF(Recodificada1!$H$2726:$H$2731,"&gt;0",Recodificada1!$H$2726:$H$2731)+$H$2732</f>
        <v>0</v>
      </c>
      <c r="I2733" s="18"/>
      <c r="J2733" s="19"/>
      <c r="K2733" s="19"/>
    </row>
    <row r="2734" spans="1:11" x14ac:dyDescent="0.25">
      <c r="A2734" s="20" t="s">
        <v>23</v>
      </c>
      <c r="B2734" s="21"/>
      <c r="C2734" s="20"/>
      <c r="D2734" s="21" t="s">
        <v>6</v>
      </c>
      <c r="E2734" s="21" t="s">
        <v>30</v>
      </c>
      <c r="F2734" s="16">
        <f>$F$8</f>
        <v>24.18</v>
      </c>
      <c r="G2734" s="17"/>
      <c r="H2734" s="17">
        <f>+ROUND(H2733*F2734/100,2)</f>
        <v>0</v>
      </c>
      <c r="I2734" s="18"/>
      <c r="J2734" s="19"/>
      <c r="K2734" s="19"/>
    </row>
    <row r="2735" spans="1:11" x14ac:dyDescent="0.25">
      <c r="A2735" s="20" t="s">
        <v>23</v>
      </c>
      <c r="B2735" s="21"/>
      <c r="C2735" s="20"/>
      <c r="D2735" s="21" t="s">
        <v>33</v>
      </c>
      <c r="E2735" s="21" t="s">
        <v>32</v>
      </c>
      <c r="F2735" s="16"/>
      <c r="G2735" s="17"/>
      <c r="H2735" s="17">
        <f>+H2733+H2734</f>
        <v>0</v>
      </c>
      <c r="I2735" s="18"/>
      <c r="J2735" s="19"/>
      <c r="K2735" s="19"/>
    </row>
    <row r="2736" spans="1:11" x14ac:dyDescent="0.25">
      <c r="A2736" s="6" t="s">
        <v>1329</v>
      </c>
      <c r="B2736" s="7" t="s">
        <v>1320</v>
      </c>
      <c r="C2736" s="6"/>
      <c r="D2736" s="7"/>
      <c r="E2736" s="7" t="s">
        <v>36</v>
      </c>
      <c r="F2736" s="16" t="s">
        <v>20</v>
      </c>
      <c r="G2736" s="17"/>
      <c r="H2736" s="17"/>
      <c r="I2736" s="18" t="s">
        <v>21</v>
      </c>
      <c r="J2736" s="19" t="s">
        <v>37</v>
      </c>
      <c r="K2736" s="19">
        <v>93397</v>
      </c>
    </row>
    <row r="2737" spans="1:11" x14ac:dyDescent="0.25">
      <c r="A2737" s="20" t="s">
        <v>23</v>
      </c>
      <c r="B2737" s="21">
        <v>3</v>
      </c>
      <c r="C2737" s="20" t="s">
        <v>1330</v>
      </c>
      <c r="D2737" s="21" t="s">
        <v>1331</v>
      </c>
      <c r="E2737" s="21" t="s">
        <v>197</v>
      </c>
      <c r="F2737" s="16">
        <v>5.5099999999999998E-5</v>
      </c>
      <c r="G2737" s="17"/>
      <c r="H2737" s="17">
        <f>+ROUND(F2737*G2737,2)</f>
        <v>0</v>
      </c>
      <c r="I2737" s="18" t="s">
        <v>27</v>
      </c>
      <c r="J2737" s="19" t="s">
        <v>37</v>
      </c>
      <c r="K2737" s="19">
        <v>10712</v>
      </c>
    </row>
    <row r="2738" spans="1:11" x14ac:dyDescent="0.25">
      <c r="A2738" s="20" t="s">
        <v>23</v>
      </c>
      <c r="B2738" s="21">
        <v>3</v>
      </c>
      <c r="C2738" s="20" t="s">
        <v>437</v>
      </c>
      <c r="D2738" s="21" t="s">
        <v>438</v>
      </c>
      <c r="E2738" s="21" t="s">
        <v>197</v>
      </c>
      <c r="F2738" s="16">
        <v>3.43E-5</v>
      </c>
      <c r="G2738" s="17"/>
      <c r="H2738" s="17">
        <f>+ROUND(F2738*G2738,2)</f>
        <v>0</v>
      </c>
      <c r="I2738" s="18" t="s">
        <v>27</v>
      </c>
      <c r="J2738" s="19" t="s">
        <v>37</v>
      </c>
      <c r="K2738" s="19">
        <v>37752</v>
      </c>
    </row>
    <row r="2739" spans="1:11" x14ac:dyDescent="0.25">
      <c r="A2739" s="20" t="s">
        <v>23</v>
      </c>
      <c r="B2739" s="21"/>
      <c r="C2739" s="20"/>
      <c r="D2739" s="21" t="s">
        <v>29</v>
      </c>
      <c r="E2739" s="21" t="s">
        <v>30</v>
      </c>
      <c r="F2739" s="16">
        <f>$H$8</f>
        <v>111.86</v>
      </c>
      <c r="G2739" s="17"/>
      <c r="H2739" s="17">
        <f>ROUND(F2739*G2739/100,2)</f>
        <v>0</v>
      </c>
      <c r="I2739" s="18"/>
      <c r="J2739" s="19"/>
      <c r="K2739" s="19"/>
    </row>
    <row r="2740" spans="1:11" x14ac:dyDescent="0.25">
      <c r="A2740" s="20" t="s">
        <v>23</v>
      </c>
      <c r="B2740" s="21"/>
      <c r="C2740" s="20"/>
      <c r="D2740" s="21" t="s">
        <v>31</v>
      </c>
      <c r="E2740" s="21" t="s">
        <v>32</v>
      </c>
      <c r="F2740" s="16"/>
      <c r="G2740" s="17"/>
      <c r="H2740" s="17">
        <f>SUMIF(Recodificada1!$H$2737:$H$2738,"&gt;0",Recodificada1!$H$2737:$H$2738)+$H$2739</f>
        <v>0</v>
      </c>
      <c r="I2740" s="18"/>
      <c r="J2740" s="19"/>
      <c r="K2740" s="19"/>
    </row>
    <row r="2741" spans="1:11" x14ac:dyDescent="0.25">
      <c r="A2741" s="20" t="s">
        <v>23</v>
      </c>
      <c r="B2741" s="21"/>
      <c r="C2741" s="20"/>
      <c r="D2741" s="21" t="s">
        <v>6</v>
      </c>
      <c r="E2741" s="21" t="s">
        <v>30</v>
      </c>
      <c r="F2741" s="16">
        <f>$F$8</f>
        <v>24.18</v>
      </c>
      <c r="G2741" s="17"/>
      <c r="H2741" s="17">
        <f>+ROUND(H2740*F2741/100,2)</f>
        <v>0</v>
      </c>
      <c r="I2741" s="18"/>
      <c r="J2741" s="19"/>
      <c r="K2741" s="19"/>
    </row>
    <row r="2742" spans="1:11" x14ac:dyDescent="0.25">
      <c r="A2742" s="20" t="s">
        <v>23</v>
      </c>
      <c r="B2742" s="21"/>
      <c r="C2742" s="20"/>
      <c r="D2742" s="21" t="s">
        <v>33</v>
      </c>
      <c r="E2742" s="21" t="s">
        <v>32</v>
      </c>
      <c r="F2742" s="16"/>
      <c r="G2742" s="17"/>
      <c r="H2742" s="17">
        <f>+H2740+H2741</f>
        <v>0</v>
      </c>
      <c r="I2742" s="18"/>
      <c r="J2742" s="19"/>
      <c r="K2742" s="19"/>
    </row>
    <row r="2743" spans="1:11" x14ac:dyDescent="0.25">
      <c r="A2743" s="6" t="s">
        <v>1332</v>
      </c>
      <c r="B2743" s="7" t="s">
        <v>1322</v>
      </c>
      <c r="C2743" s="6"/>
      <c r="D2743" s="7"/>
      <c r="E2743" s="7" t="s">
        <v>36</v>
      </c>
      <c r="F2743" s="16" t="s">
        <v>20</v>
      </c>
      <c r="G2743" s="17"/>
      <c r="H2743" s="17"/>
      <c r="I2743" s="18" t="s">
        <v>21</v>
      </c>
      <c r="J2743" s="19" t="s">
        <v>37</v>
      </c>
      <c r="K2743" s="19">
        <v>93398</v>
      </c>
    </row>
    <row r="2744" spans="1:11" x14ac:dyDescent="0.25">
      <c r="A2744" s="20" t="s">
        <v>23</v>
      </c>
      <c r="B2744" s="21">
        <v>3</v>
      </c>
      <c r="C2744" s="20" t="s">
        <v>1330</v>
      </c>
      <c r="D2744" s="21" t="s">
        <v>1331</v>
      </c>
      <c r="E2744" s="21" t="s">
        <v>197</v>
      </c>
      <c r="F2744" s="16">
        <v>7.3000000000000004E-6</v>
      </c>
      <c r="G2744" s="17"/>
      <c r="H2744" s="17">
        <f>+ROUND(F2744*G2744,2)</f>
        <v>0</v>
      </c>
      <c r="I2744" s="18" t="s">
        <v>27</v>
      </c>
      <c r="J2744" s="19" t="s">
        <v>37</v>
      </c>
      <c r="K2744" s="19">
        <v>10712</v>
      </c>
    </row>
    <row r="2745" spans="1:11" x14ac:dyDescent="0.25">
      <c r="A2745" s="20" t="s">
        <v>23</v>
      </c>
      <c r="B2745" s="21">
        <v>3</v>
      </c>
      <c r="C2745" s="20" t="s">
        <v>437</v>
      </c>
      <c r="D2745" s="21" t="s">
        <v>438</v>
      </c>
      <c r="E2745" s="21" t="s">
        <v>197</v>
      </c>
      <c r="F2745" s="16">
        <v>7.1999999999999997E-6</v>
      </c>
      <c r="G2745" s="17"/>
      <c r="H2745" s="17">
        <f>+ROUND(F2745*G2745,2)</f>
        <v>0</v>
      </c>
      <c r="I2745" s="18" t="s">
        <v>27</v>
      </c>
      <c r="J2745" s="19" t="s">
        <v>37</v>
      </c>
      <c r="K2745" s="19">
        <v>37752</v>
      </c>
    </row>
    <row r="2746" spans="1:11" x14ac:dyDescent="0.25">
      <c r="A2746" s="20" t="s">
        <v>23</v>
      </c>
      <c r="B2746" s="21"/>
      <c r="C2746" s="20"/>
      <c r="D2746" s="21" t="s">
        <v>29</v>
      </c>
      <c r="E2746" s="21" t="s">
        <v>30</v>
      </c>
      <c r="F2746" s="16">
        <f>$H$8</f>
        <v>111.86</v>
      </c>
      <c r="G2746" s="17"/>
      <c r="H2746" s="17">
        <f>ROUND(F2746*G2746/100,2)</f>
        <v>0</v>
      </c>
      <c r="I2746" s="18"/>
      <c r="J2746" s="19"/>
      <c r="K2746" s="19"/>
    </row>
    <row r="2747" spans="1:11" x14ac:dyDescent="0.25">
      <c r="A2747" s="20" t="s">
        <v>23</v>
      </c>
      <c r="B2747" s="21"/>
      <c r="C2747" s="20"/>
      <c r="D2747" s="21" t="s">
        <v>31</v>
      </c>
      <c r="E2747" s="21" t="s">
        <v>32</v>
      </c>
      <c r="F2747" s="16"/>
      <c r="G2747" s="17"/>
      <c r="H2747" s="17">
        <f>SUMIF(Recodificada1!$H$2744:$H$2745,"&gt;0",Recodificada1!$H$2744:$H$2745)+$H$2746</f>
        <v>0</v>
      </c>
      <c r="I2747" s="18"/>
      <c r="J2747" s="19"/>
      <c r="K2747" s="19"/>
    </row>
    <row r="2748" spans="1:11" x14ac:dyDescent="0.25">
      <c r="A2748" s="20" t="s">
        <v>23</v>
      </c>
      <c r="B2748" s="21"/>
      <c r="C2748" s="20"/>
      <c r="D2748" s="21" t="s">
        <v>6</v>
      </c>
      <c r="E2748" s="21" t="s">
        <v>30</v>
      </c>
      <c r="F2748" s="16">
        <f>$F$8</f>
        <v>24.18</v>
      </c>
      <c r="G2748" s="17"/>
      <c r="H2748" s="17">
        <f>+ROUND(H2747*F2748/100,2)</f>
        <v>0</v>
      </c>
      <c r="I2748" s="18"/>
      <c r="J2748" s="19"/>
      <c r="K2748" s="19"/>
    </row>
    <row r="2749" spans="1:11" x14ac:dyDescent="0.25">
      <c r="A2749" s="20" t="s">
        <v>23</v>
      </c>
      <c r="B2749" s="21"/>
      <c r="C2749" s="20"/>
      <c r="D2749" s="21" t="s">
        <v>33</v>
      </c>
      <c r="E2749" s="21" t="s">
        <v>32</v>
      </c>
      <c r="F2749" s="16"/>
      <c r="G2749" s="17"/>
      <c r="H2749" s="17">
        <f>+H2747+H2748</f>
        <v>0</v>
      </c>
      <c r="I2749" s="18"/>
      <c r="J2749" s="19"/>
      <c r="K2749" s="19"/>
    </row>
    <row r="2750" spans="1:11" x14ac:dyDescent="0.25">
      <c r="A2750" s="6" t="s">
        <v>1333</v>
      </c>
      <c r="B2750" s="7" t="s">
        <v>1334</v>
      </c>
      <c r="C2750" s="6"/>
      <c r="D2750" s="7"/>
      <c r="E2750" s="7" t="s">
        <v>36</v>
      </c>
      <c r="F2750" s="16" t="s">
        <v>20</v>
      </c>
      <c r="G2750" s="17"/>
      <c r="H2750" s="17"/>
      <c r="I2750" s="18" t="s">
        <v>21</v>
      </c>
      <c r="J2750" s="19" t="s">
        <v>37</v>
      </c>
      <c r="K2750" s="19">
        <v>93399</v>
      </c>
    </row>
    <row r="2751" spans="1:11" x14ac:dyDescent="0.25">
      <c r="A2751" s="20" t="s">
        <v>23</v>
      </c>
      <c r="B2751" s="21">
        <v>3</v>
      </c>
      <c r="C2751" s="20" t="s">
        <v>1330</v>
      </c>
      <c r="D2751" s="21" t="s">
        <v>1331</v>
      </c>
      <c r="E2751" s="21" t="s">
        <v>197</v>
      </c>
      <c r="F2751" s="16">
        <v>5.8000000000000004E-6</v>
      </c>
      <c r="G2751" s="17"/>
      <c r="H2751" s="17">
        <f>+ROUND(F2751*G2751,2)</f>
        <v>0</v>
      </c>
      <c r="I2751" s="18" t="s">
        <v>27</v>
      </c>
      <c r="J2751" s="19" t="s">
        <v>37</v>
      </c>
      <c r="K2751" s="19">
        <v>10712</v>
      </c>
    </row>
    <row r="2752" spans="1:11" x14ac:dyDescent="0.25">
      <c r="A2752" s="20" t="s">
        <v>23</v>
      </c>
      <c r="B2752" s="21">
        <v>3</v>
      </c>
      <c r="C2752" s="20" t="s">
        <v>437</v>
      </c>
      <c r="D2752" s="21" t="s">
        <v>438</v>
      </c>
      <c r="E2752" s="21" t="s">
        <v>197</v>
      </c>
      <c r="F2752" s="16">
        <v>5.6999999999999996E-6</v>
      </c>
      <c r="G2752" s="17"/>
      <c r="H2752" s="17">
        <f>+ROUND(F2752*G2752,2)</f>
        <v>0</v>
      </c>
      <c r="I2752" s="18" t="s">
        <v>27</v>
      </c>
      <c r="J2752" s="19" t="s">
        <v>37</v>
      </c>
      <c r="K2752" s="19">
        <v>37752</v>
      </c>
    </row>
    <row r="2753" spans="1:11" x14ac:dyDescent="0.25">
      <c r="A2753" s="20" t="s">
        <v>23</v>
      </c>
      <c r="B2753" s="21"/>
      <c r="C2753" s="20"/>
      <c r="D2753" s="21" t="s">
        <v>29</v>
      </c>
      <c r="E2753" s="21" t="s">
        <v>30</v>
      </c>
      <c r="F2753" s="16">
        <f>$H$8</f>
        <v>111.86</v>
      </c>
      <c r="G2753" s="17"/>
      <c r="H2753" s="17">
        <f>ROUND(F2753*G2753/100,2)</f>
        <v>0</v>
      </c>
      <c r="I2753" s="18"/>
      <c r="J2753" s="19"/>
      <c r="K2753" s="19"/>
    </row>
    <row r="2754" spans="1:11" x14ac:dyDescent="0.25">
      <c r="A2754" s="20" t="s">
        <v>23</v>
      </c>
      <c r="B2754" s="21"/>
      <c r="C2754" s="20"/>
      <c r="D2754" s="21" t="s">
        <v>31</v>
      </c>
      <c r="E2754" s="21" t="s">
        <v>32</v>
      </c>
      <c r="F2754" s="16"/>
      <c r="G2754" s="17"/>
      <c r="H2754" s="17">
        <f>SUMIF(Recodificada1!$H$2751:$H$2752,"&gt;0",Recodificada1!$H$2751:$H$2752)+$H$2753</f>
        <v>0</v>
      </c>
      <c r="I2754" s="18"/>
      <c r="J2754" s="19"/>
      <c r="K2754" s="19"/>
    </row>
    <row r="2755" spans="1:11" x14ac:dyDescent="0.25">
      <c r="A2755" s="20" t="s">
        <v>23</v>
      </c>
      <c r="B2755" s="21"/>
      <c r="C2755" s="20"/>
      <c r="D2755" s="21" t="s">
        <v>6</v>
      </c>
      <c r="E2755" s="21" t="s">
        <v>30</v>
      </c>
      <c r="F2755" s="16">
        <f>$F$8</f>
        <v>24.18</v>
      </c>
      <c r="G2755" s="17"/>
      <c r="H2755" s="17">
        <f>+ROUND(H2754*F2755/100,2)</f>
        <v>0</v>
      </c>
      <c r="I2755" s="18"/>
      <c r="J2755" s="19"/>
      <c r="K2755" s="19"/>
    </row>
    <row r="2756" spans="1:11" x14ac:dyDescent="0.25">
      <c r="A2756" s="20" t="s">
        <v>23</v>
      </c>
      <c r="B2756" s="21"/>
      <c r="C2756" s="20"/>
      <c r="D2756" s="21" t="s">
        <v>33</v>
      </c>
      <c r="E2756" s="21" t="s">
        <v>32</v>
      </c>
      <c r="F2756" s="16"/>
      <c r="G2756" s="17"/>
      <c r="H2756" s="17">
        <f>+H2754+H2755</f>
        <v>0</v>
      </c>
      <c r="I2756" s="18"/>
      <c r="J2756" s="19"/>
      <c r="K2756" s="19"/>
    </row>
    <row r="2757" spans="1:11" x14ac:dyDescent="0.25">
      <c r="A2757" s="6" t="s">
        <v>1335</v>
      </c>
      <c r="B2757" s="7" t="s">
        <v>1326</v>
      </c>
      <c r="C2757" s="6"/>
      <c r="D2757" s="7"/>
      <c r="E2757" s="7" t="s">
        <v>36</v>
      </c>
      <c r="F2757" s="16" t="s">
        <v>20</v>
      </c>
      <c r="G2757" s="17"/>
      <c r="H2757" s="17"/>
      <c r="I2757" s="18" t="s">
        <v>21</v>
      </c>
      <c r="J2757" s="19" t="s">
        <v>37</v>
      </c>
      <c r="K2757" s="19">
        <v>93400</v>
      </c>
    </row>
    <row r="2758" spans="1:11" x14ac:dyDescent="0.25">
      <c r="A2758" s="20" t="s">
        <v>23</v>
      </c>
      <c r="B2758" s="21">
        <v>3</v>
      </c>
      <c r="C2758" s="20" t="s">
        <v>1330</v>
      </c>
      <c r="D2758" s="21" t="s">
        <v>1331</v>
      </c>
      <c r="E2758" s="21" t="s">
        <v>197</v>
      </c>
      <c r="F2758" s="16">
        <v>6.8899999999999994E-5</v>
      </c>
      <c r="G2758" s="17"/>
      <c r="H2758" s="17">
        <f>+ROUND(F2758*G2758,2)</f>
        <v>0</v>
      </c>
      <c r="I2758" s="18" t="s">
        <v>27</v>
      </c>
      <c r="J2758" s="19" t="s">
        <v>37</v>
      </c>
      <c r="K2758" s="19">
        <v>10712</v>
      </c>
    </row>
    <row r="2759" spans="1:11" x14ac:dyDescent="0.25">
      <c r="A2759" s="20" t="s">
        <v>23</v>
      </c>
      <c r="B2759" s="21">
        <v>3</v>
      </c>
      <c r="C2759" s="20" t="s">
        <v>437</v>
      </c>
      <c r="D2759" s="21" t="s">
        <v>438</v>
      </c>
      <c r="E2759" s="21" t="s">
        <v>197</v>
      </c>
      <c r="F2759" s="16">
        <v>6.4300000000000004E-5</v>
      </c>
      <c r="G2759" s="17"/>
      <c r="H2759" s="17">
        <f>+ROUND(F2759*G2759,2)</f>
        <v>0</v>
      </c>
      <c r="I2759" s="18" t="s">
        <v>27</v>
      </c>
      <c r="J2759" s="19" t="s">
        <v>37</v>
      </c>
      <c r="K2759" s="19">
        <v>37752</v>
      </c>
    </row>
    <row r="2760" spans="1:11" x14ac:dyDescent="0.25">
      <c r="A2760" s="20" t="s">
        <v>23</v>
      </c>
      <c r="B2760" s="21"/>
      <c r="C2760" s="20"/>
      <c r="D2760" s="21" t="s">
        <v>29</v>
      </c>
      <c r="E2760" s="21" t="s">
        <v>30</v>
      </c>
      <c r="F2760" s="16">
        <f>$H$8</f>
        <v>111.86</v>
      </c>
      <c r="G2760" s="17"/>
      <c r="H2760" s="17">
        <f>ROUND(F2760*G2760/100,2)</f>
        <v>0</v>
      </c>
      <c r="I2760" s="18"/>
      <c r="J2760" s="19"/>
      <c r="K2760" s="19"/>
    </row>
    <row r="2761" spans="1:11" x14ac:dyDescent="0.25">
      <c r="A2761" s="20" t="s">
        <v>23</v>
      </c>
      <c r="B2761" s="21"/>
      <c r="C2761" s="20"/>
      <c r="D2761" s="21" t="s">
        <v>31</v>
      </c>
      <c r="E2761" s="21" t="s">
        <v>32</v>
      </c>
      <c r="F2761" s="16"/>
      <c r="G2761" s="17"/>
      <c r="H2761" s="17">
        <f>SUMIF(Recodificada1!$H$2758:$H$2759,"&gt;0",Recodificada1!$H$2758:$H$2759)+$H$2760</f>
        <v>0</v>
      </c>
      <c r="I2761" s="18"/>
      <c r="J2761" s="19"/>
      <c r="K2761" s="19"/>
    </row>
    <row r="2762" spans="1:11" x14ac:dyDescent="0.25">
      <c r="A2762" s="20" t="s">
        <v>23</v>
      </c>
      <c r="B2762" s="21"/>
      <c r="C2762" s="20"/>
      <c r="D2762" s="21" t="s">
        <v>6</v>
      </c>
      <c r="E2762" s="21" t="s">
        <v>30</v>
      </c>
      <c r="F2762" s="16">
        <f>$F$8</f>
        <v>24.18</v>
      </c>
      <c r="G2762" s="17"/>
      <c r="H2762" s="17">
        <f>+ROUND(H2761*F2762/100,2)</f>
        <v>0</v>
      </c>
      <c r="I2762" s="18"/>
      <c r="J2762" s="19"/>
      <c r="K2762" s="19"/>
    </row>
    <row r="2763" spans="1:11" x14ac:dyDescent="0.25">
      <c r="A2763" s="20" t="s">
        <v>23</v>
      </c>
      <c r="B2763" s="21"/>
      <c r="C2763" s="20"/>
      <c r="D2763" s="21" t="s">
        <v>33</v>
      </c>
      <c r="E2763" s="21" t="s">
        <v>32</v>
      </c>
      <c r="F2763" s="16"/>
      <c r="G2763" s="17"/>
      <c r="H2763" s="17">
        <f>+H2761+H2762</f>
        <v>0</v>
      </c>
      <c r="I2763" s="18"/>
      <c r="J2763" s="19"/>
      <c r="K2763" s="19"/>
    </row>
    <row r="2764" spans="1:11" x14ac:dyDescent="0.25">
      <c r="A2764" s="6" t="s">
        <v>1336</v>
      </c>
      <c r="B2764" s="7" t="s">
        <v>1328</v>
      </c>
      <c r="C2764" s="6"/>
      <c r="D2764" s="7"/>
      <c r="E2764" s="7" t="s">
        <v>36</v>
      </c>
      <c r="F2764" s="16" t="s">
        <v>20</v>
      </c>
      <c r="G2764" s="17"/>
      <c r="H2764" s="17"/>
      <c r="I2764" s="18" t="s">
        <v>21</v>
      </c>
      <c r="J2764" s="19" t="s">
        <v>37</v>
      </c>
      <c r="K2764" s="19">
        <v>93401</v>
      </c>
    </row>
    <row r="2765" spans="1:11" x14ac:dyDescent="0.25">
      <c r="A2765" s="20" t="s">
        <v>23</v>
      </c>
      <c r="B2765" s="21">
        <v>2</v>
      </c>
      <c r="C2765" s="20" t="s">
        <v>202</v>
      </c>
      <c r="D2765" s="21" t="s">
        <v>203</v>
      </c>
      <c r="E2765" s="21" t="s">
        <v>204</v>
      </c>
      <c r="F2765" s="16">
        <v>26.43</v>
      </c>
      <c r="G2765" s="17"/>
      <c r="H2765" s="17">
        <f>+ROUND(F2765*G2765,2)</f>
        <v>0</v>
      </c>
      <c r="I2765" s="18" t="s">
        <v>78</v>
      </c>
      <c r="J2765" s="19" t="s">
        <v>37</v>
      </c>
      <c r="K2765" s="19">
        <v>4221</v>
      </c>
    </row>
    <row r="2766" spans="1:11" x14ac:dyDescent="0.25">
      <c r="A2766" s="20" t="s">
        <v>23</v>
      </c>
      <c r="B2766" s="21"/>
      <c r="C2766" s="20"/>
      <c r="D2766" s="21" t="s">
        <v>29</v>
      </c>
      <c r="E2766" s="21" t="s">
        <v>30</v>
      </c>
      <c r="F2766" s="16">
        <f>$H$8</f>
        <v>111.86</v>
      </c>
      <c r="G2766" s="17"/>
      <c r="H2766" s="17">
        <f>ROUND(F2766*G2766/100,2)</f>
        <v>0</v>
      </c>
      <c r="I2766" s="18"/>
      <c r="J2766" s="19"/>
      <c r="K2766" s="19"/>
    </row>
    <row r="2767" spans="1:11" x14ac:dyDescent="0.25">
      <c r="A2767" s="20" t="s">
        <v>23</v>
      </c>
      <c r="B2767" s="21"/>
      <c r="C2767" s="20"/>
      <c r="D2767" s="21" t="s">
        <v>31</v>
      </c>
      <c r="E2767" s="21" t="s">
        <v>32</v>
      </c>
      <c r="F2767" s="16"/>
      <c r="G2767" s="17"/>
      <c r="H2767" s="17">
        <f>SUMIF(Recodificada1!$H$2765,"&gt;0",Recodificada1!$H$2765)+$H$2766</f>
        <v>0</v>
      </c>
      <c r="I2767" s="18"/>
      <c r="J2767" s="19"/>
      <c r="K2767" s="19"/>
    </row>
    <row r="2768" spans="1:11" x14ac:dyDescent="0.25">
      <c r="A2768" s="20" t="s">
        <v>23</v>
      </c>
      <c r="B2768" s="21"/>
      <c r="C2768" s="20"/>
      <c r="D2768" s="21" t="s">
        <v>6</v>
      </c>
      <c r="E2768" s="21" t="s">
        <v>30</v>
      </c>
      <c r="F2768" s="16">
        <f>$F$8</f>
        <v>24.18</v>
      </c>
      <c r="G2768" s="17"/>
      <c r="H2768" s="17">
        <f>+ROUND(H2767*F2768/100,2)</f>
        <v>0</v>
      </c>
      <c r="I2768" s="18"/>
      <c r="J2768" s="19"/>
      <c r="K2768" s="19"/>
    </row>
    <row r="2769" spans="1:11" x14ac:dyDescent="0.25">
      <c r="A2769" s="20" t="s">
        <v>23</v>
      </c>
      <c r="B2769" s="21"/>
      <c r="C2769" s="20"/>
      <c r="D2769" s="21" t="s">
        <v>33</v>
      </c>
      <c r="E2769" s="21" t="s">
        <v>32</v>
      </c>
      <c r="F2769" s="16"/>
      <c r="G2769" s="17"/>
      <c r="H2769" s="17">
        <f>+H2767+H2768</f>
        <v>0</v>
      </c>
      <c r="I2769" s="18"/>
      <c r="J2769" s="19"/>
      <c r="K2769" s="19"/>
    </row>
    <row r="2770" spans="1:11" x14ac:dyDescent="0.25">
      <c r="A2770" s="6" t="s">
        <v>1337</v>
      </c>
      <c r="B2770" s="7" t="s">
        <v>1338</v>
      </c>
      <c r="C2770" s="6"/>
      <c r="D2770" s="7"/>
      <c r="E2770" s="7" t="s">
        <v>1339</v>
      </c>
      <c r="F2770" s="16" t="s">
        <v>20</v>
      </c>
      <c r="G2770" s="17"/>
      <c r="H2770" s="17"/>
      <c r="I2770" s="18" t="s">
        <v>21</v>
      </c>
      <c r="J2770" s="19" t="s">
        <v>37</v>
      </c>
      <c r="K2770" s="19">
        <v>95425</v>
      </c>
    </row>
    <row r="2771" spans="1:11" x14ac:dyDescent="0.25">
      <c r="A2771" s="20" t="s">
        <v>23</v>
      </c>
      <c r="B2771" s="21" t="s">
        <v>55</v>
      </c>
      <c r="C2771" s="20" t="s">
        <v>1340</v>
      </c>
      <c r="D2771" s="21" t="s">
        <v>1341</v>
      </c>
      <c r="E2771" s="21" t="s">
        <v>26</v>
      </c>
      <c r="F2771" s="16">
        <v>5.7999999999999996E-3</v>
      </c>
      <c r="G2771" s="17"/>
      <c r="H2771" s="17">
        <f>+ROUND(F2771*G2771,2)</f>
        <v>0</v>
      </c>
      <c r="I2771" s="18" t="s">
        <v>58</v>
      </c>
      <c r="J2771" s="19" t="s">
        <v>37</v>
      </c>
      <c r="K2771" s="19">
        <v>89883</v>
      </c>
    </row>
    <row r="2772" spans="1:11" x14ac:dyDescent="0.25">
      <c r="A2772" s="20" t="s">
        <v>23</v>
      </c>
      <c r="B2772" s="21" t="s">
        <v>55</v>
      </c>
      <c r="C2772" s="20" t="s">
        <v>1342</v>
      </c>
      <c r="D2772" s="21" t="s">
        <v>1343</v>
      </c>
      <c r="E2772" s="21" t="s">
        <v>170</v>
      </c>
      <c r="F2772" s="16">
        <v>2.5000000000000001E-3</v>
      </c>
      <c r="G2772" s="17"/>
      <c r="H2772" s="17">
        <f>+ROUND(F2772*G2772,2)</f>
        <v>0</v>
      </c>
      <c r="I2772" s="18" t="s">
        <v>58</v>
      </c>
      <c r="J2772" s="19" t="s">
        <v>37</v>
      </c>
      <c r="K2772" s="19">
        <v>89884</v>
      </c>
    </row>
    <row r="2773" spans="1:11" x14ac:dyDescent="0.25">
      <c r="A2773" s="20" t="s">
        <v>23</v>
      </c>
      <c r="B2773" s="21"/>
      <c r="C2773" s="20"/>
      <c r="D2773" s="21" t="s">
        <v>29</v>
      </c>
      <c r="E2773" s="21" t="s">
        <v>30</v>
      </c>
      <c r="F2773" s="16">
        <f>$H$8</f>
        <v>111.86</v>
      </c>
      <c r="G2773" s="17"/>
      <c r="H2773" s="17">
        <f>ROUND(F2773*G2773/100,2)</f>
        <v>0</v>
      </c>
      <c r="I2773" s="18"/>
      <c r="J2773" s="19"/>
      <c r="K2773" s="19"/>
    </row>
    <row r="2774" spans="1:11" x14ac:dyDescent="0.25">
      <c r="A2774" s="20" t="s">
        <v>23</v>
      </c>
      <c r="B2774" s="21"/>
      <c r="C2774" s="20"/>
      <c r="D2774" s="21" t="s">
        <v>31</v>
      </c>
      <c r="E2774" s="21" t="s">
        <v>32</v>
      </c>
      <c r="F2774" s="16"/>
      <c r="G2774" s="17"/>
      <c r="H2774" s="17">
        <f>SUMIF(Recodificada1!$H$2771:$H$2772,"&gt;0",Recodificada1!$H$2771:$H$2772)+$H$2773</f>
        <v>0</v>
      </c>
      <c r="I2774" s="18"/>
      <c r="J2774" s="19"/>
      <c r="K2774" s="19"/>
    </row>
    <row r="2775" spans="1:11" x14ac:dyDescent="0.25">
      <c r="A2775" s="20" t="s">
        <v>23</v>
      </c>
      <c r="B2775" s="21"/>
      <c r="C2775" s="20"/>
      <c r="D2775" s="21" t="s">
        <v>6</v>
      </c>
      <c r="E2775" s="21" t="s">
        <v>30</v>
      </c>
      <c r="F2775" s="16">
        <f>$F$8</f>
        <v>24.18</v>
      </c>
      <c r="G2775" s="17"/>
      <c r="H2775" s="17">
        <f>+ROUND(H2774*F2775/100,2)</f>
        <v>0</v>
      </c>
      <c r="I2775" s="18"/>
      <c r="J2775" s="19"/>
      <c r="K2775" s="19"/>
    </row>
    <row r="2776" spans="1:11" x14ac:dyDescent="0.25">
      <c r="A2776" s="20" t="s">
        <v>23</v>
      </c>
      <c r="B2776" s="21"/>
      <c r="C2776" s="20"/>
      <c r="D2776" s="21" t="s">
        <v>33</v>
      </c>
      <c r="E2776" s="21" t="s">
        <v>32</v>
      </c>
      <c r="F2776" s="16"/>
      <c r="G2776" s="17"/>
      <c r="H2776" s="17">
        <f>+H2774+H2775</f>
        <v>0</v>
      </c>
      <c r="I2776" s="18"/>
      <c r="J2776" s="19"/>
      <c r="K2776" s="19"/>
    </row>
    <row r="2777" spans="1:11" x14ac:dyDescent="0.25">
      <c r="A2777" s="6" t="s">
        <v>1344</v>
      </c>
      <c r="B2777" s="7" t="s">
        <v>1341</v>
      </c>
      <c r="C2777" s="6"/>
      <c r="D2777" s="7"/>
      <c r="E2777" s="7" t="s">
        <v>26</v>
      </c>
      <c r="F2777" s="16" t="s">
        <v>20</v>
      </c>
      <c r="G2777" s="17"/>
      <c r="H2777" s="17"/>
      <c r="I2777" s="18" t="s">
        <v>21</v>
      </c>
      <c r="J2777" s="19" t="s">
        <v>37</v>
      </c>
      <c r="K2777" s="19">
        <v>89883</v>
      </c>
    </row>
    <row r="2778" spans="1:11" x14ac:dyDescent="0.25">
      <c r="A2778" s="20" t="s">
        <v>23</v>
      </c>
      <c r="B2778" s="21" t="s">
        <v>55</v>
      </c>
      <c r="C2778" s="20" t="s">
        <v>387</v>
      </c>
      <c r="D2778" s="21" t="s">
        <v>388</v>
      </c>
      <c r="E2778" s="21" t="s">
        <v>36</v>
      </c>
      <c r="F2778" s="16">
        <v>1</v>
      </c>
      <c r="G2778" s="17"/>
      <c r="H2778" s="17">
        <f t="shared" ref="H2778:H2783" si="14">+ROUND(F2778*G2778,2)</f>
        <v>0</v>
      </c>
      <c r="I2778" s="18" t="s">
        <v>58</v>
      </c>
      <c r="J2778" s="19" t="s">
        <v>37</v>
      </c>
      <c r="K2778" s="19">
        <v>88281</v>
      </c>
    </row>
    <row r="2779" spans="1:11" x14ac:dyDescent="0.25">
      <c r="A2779" s="20" t="s">
        <v>23</v>
      </c>
      <c r="B2779" s="21" t="s">
        <v>55</v>
      </c>
      <c r="C2779" s="20" t="s">
        <v>1345</v>
      </c>
      <c r="D2779" s="21" t="s">
        <v>1346</v>
      </c>
      <c r="E2779" s="21" t="s">
        <v>36</v>
      </c>
      <c r="F2779" s="16">
        <v>1</v>
      </c>
      <c r="G2779" s="17"/>
      <c r="H2779" s="17">
        <f t="shared" si="14"/>
        <v>0</v>
      </c>
      <c r="I2779" s="18" t="s">
        <v>58</v>
      </c>
      <c r="J2779" s="19" t="s">
        <v>37</v>
      </c>
      <c r="K2779" s="19">
        <v>89878</v>
      </c>
    </row>
    <row r="2780" spans="1:11" x14ac:dyDescent="0.25">
      <c r="A2780" s="20" t="s">
        <v>23</v>
      </c>
      <c r="B2780" s="21" t="s">
        <v>55</v>
      </c>
      <c r="C2780" s="20" t="s">
        <v>1347</v>
      </c>
      <c r="D2780" s="21" t="s">
        <v>1348</v>
      </c>
      <c r="E2780" s="21" t="s">
        <v>36</v>
      </c>
      <c r="F2780" s="16">
        <v>1</v>
      </c>
      <c r="G2780" s="17"/>
      <c r="H2780" s="17">
        <f t="shared" si="14"/>
        <v>0</v>
      </c>
      <c r="I2780" s="18" t="s">
        <v>58</v>
      </c>
      <c r="J2780" s="19" t="s">
        <v>37</v>
      </c>
      <c r="K2780" s="19">
        <v>89879</v>
      </c>
    </row>
    <row r="2781" spans="1:11" x14ac:dyDescent="0.25">
      <c r="A2781" s="20" t="s">
        <v>23</v>
      </c>
      <c r="B2781" s="21" t="s">
        <v>55</v>
      </c>
      <c r="C2781" s="20" t="s">
        <v>1349</v>
      </c>
      <c r="D2781" s="21" t="s">
        <v>1350</v>
      </c>
      <c r="E2781" s="21" t="s">
        <v>36</v>
      </c>
      <c r="F2781" s="16">
        <v>1</v>
      </c>
      <c r="G2781" s="17"/>
      <c r="H2781" s="17">
        <f t="shared" si="14"/>
        <v>0</v>
      </c>
      <c r="I2781" s="18" t="s">
        <v>58</v>
      </c>
      <c r="J2781" s="19" t="s">
        <v>37</v>
      </c>
      <c r="K2781" s="19">
        <v>89880</v>
      </c>
    </row>
    <row r="2782" spans="1:11" x14ac:dyDescent="0.25">
      <c r="A2782" s="20" t="s">
        <v>23</v>
      </c>
      <c r="B2782" s="21" t="s">
        <v>55</v>
      </c>
      <c r="C2782" s="20" t="s">
        <v>1351</v>
      </c>
      <c r="D2782" s="21" t="s">
        <v>1352</v>
      </c>
      <c r="E2782" s="21" t="s">
        <v>36</v>
      </c>
      <c r="F2782" s="16">
        <v>1</v>
      </c>
      <c r="G2782" s="17"/>
      <c r="H2782" s="17">
        <f t="shared" si="14"/>
        <v>0</v>
      </c>
      <c r="I2782" s="18" t="s">
        <v>58</v>
      </c>
      <c r="J2782" s="19" t="s">
        <v>37</v>
      </c>
      <c r="K2782" s="19">
        <v>89881</v>
      </c>
    </row>
    <row r="2783" spans="1:11" x14ac:dyDescent="0.25">
      <c r="A2783" s="20" t="s">
        <v>23</v>
      </c>
      <c r="B2783" s="21" t="s">
        <v>55</v>
      </c>
      <c r="C2783" s="20" t="s">
        <v>1353</v>
      </c>
      <c r="D2783" s="21" t="s">
        <v>1354</v>
      </c>
      <c r="E2783" s="21" t="s">
        <v>36</v>
      </c>
      <c r="F2783" s="16">
        <v>1</v>
      </c>
      <c r="G2783" s="17"/>
      <c r="H2783" s="17">
        <f t="shared" si="14"/>
        <v>0</v>
      </c>
      <c r="I2783" s="18" t="s">
        <v>58</v>
      </c>
      <c r="J2783" s="19" t="s">
        <v>37</v>
      </c>
      <c r="K2783" s="19">
        <v>89882</v>
      </c>
    </row>
    <row r="2784" spans="1:11" x14ac:dyDescent="0.25">
      <c r="A2784" s="20" t="s">
        <v>23</v>
      </c>
      <c r="B2784" s="21"/>
      <c r="C2784" s="20"/>
      <c r="D2784" s="21" t="s">
        <v>29</v>
      </c>
      <c r="E2784" s="21" t="s">
        <v>30</v>
      </c>
      <c r="F2784" s="16">
        <f>$H$8</f>
        <v>111.86</v>
      </c>
      <c r="G2784" s="17"/>
      <c r="H2784" s="17">
        <f>ROUND(F2784*G2784/100,2)</f>
        <v>0</v>
      </c>
      <c r="I2784" s="18"/>
      <c r="J2784" s="19"/>
      <c r="K2784" s="19"/>
    </row>
    <row r="2785" spans="1:11" x14ac:dyDescent="0.25">
      <c r="A2785" s="20" t="s">
        <v>23</v>
      </c>
      <c r="B2785" s="21"/>
      <c r="C2785" s="20"/>
      <c r="D2785" s="21" t="s">
        <v>31</v>
      </c>
      <c r="E2785" s="21" t="s">
        <v>32</v>
      </c>
      <c r="F2785" s="16"/>
      <c r="G2785" s="17"/>
      <c r="H2785" s="17">
        <f>SUMIF(Recodificada1!$H$2778:$H$2783,"&gt;0",Recodificada1!$H$2778:$H$2783)+$H$2784</f>
        <v>0</v>
      </c>
      <c r="I2785" s="18"/>
      <c r="J2785" s="19"/>
      <c r="K2785" s="19"/>
    </row>
    <row r="2786" spans="1:11" x14ac:dyDescent="0.25">
      <c r="A2786" s="20" t="s">
        <v>23</v>
      </c>
      <c r="B2786" s="21"/>
      <c r="C2786" s="20"/>
      <c r="D2786" s="21" t="s">
        <v>6</v>
      </c>
      <c r="E2786" s="21" t="s">
        <v>30</v>
      </c>
      <c r="F2786" s="16">
        <f>$F$8</f>
        <v>24.18</v>
      </c>
      <c r="G2786" s="17"/>
      <c r="H2786" s="17">
        <f>+ROUND(H2785*F2786/100,2)</f>
        <v>0</v>
      </c>
      <c r="I2786" s="18"/>
      <c r="J2786" s="19"/>
      <c r="K2786" s="19"/>
    </row>
    <row r="2787" spans="1:11" x14ac:dyDescent="0.25">
      <c r="A2787" s="20" t="s">
        <v>23</v>
      </c>
      <c r="B2787" s="21"/>
      <c r="C2787" s="20"/>
      <c r="D2787" s="21" t="s">
        <v>33</v>
      </c>
      <c r="E2787" s="21" t="s">
        <v>32</v>
      </c>
      <c r="F2787" s="16"/>
      <c r="G2787" s="17"/>
      <c r="H2787" s="17">
        <f>+H2785+H2786</f>
        <v>0</v>
      </c>
      <c r="I2787" s="18"/>
      <c r="J2787" s="19"/>
      <c r="K2787" s="19"/>
    </row>
    <row r="2788" spans="1:11" x14ac:dyDescent="0.25">
      <c r="A2788" s="6" t="s">
        <v>1355</v>
      </c>
      <c r="B2788" s="7" t="s">
        <v>1346</v>
      </c>
      <c r="C2788" s="6"/>
      <c r="D2788" s="7"/>
      <c r="E2788" s="7" t="s">
        <v>36</v>
      </c>
      <c r="F2788" s="16" t="s">
        <v>20</v>
      </c>
      <c r="G2788" s="17"/>
      <c r="H2788" s="17"/>
      <c r="I2788" s="18" t="s">
        <v>21</v>
      </c>
      <c r="J2788" s="19" t="s">
        <v>37</v>
      </c>
      <c r="K2788" s="19">
        <v>89878</v>
      </c>
    </row>
    <row r="2789" spans="1:11" x14ac:dyDescent="0.25">
      <c r="A2789" s="20" t="s">
        <v>23</v>
      </c>
      <c r="B2789" s="21">
        <v>3</v>
      </c>
      <c r="C2789" s="20" t="s">
        <v>1356</v>
      </c>
      <c r="D2789" s="21" t="s">
        <v>1357</v>
      </c>
      <c r="E2789" s="21" t="s">
        <v>197</v>
      </c>
      <c r="F2789" s="16">
        <v>6.0300000000000002E-5</v>
      </c>
      <c r="G2789" s="17"/>
      <c r="H2789" s="17">
        <f>+ROUND(F2789*G2789,2)</f>
        <v>0</v>
      </c>
      <c r="I2789" s="18" t="s">
        <v>27</v>
      </c>
      <c r="J2789" s="19" t="s">
        <v>37</v>
      </c>
      <c r="K2789" s="19">
        <v>37744</v>
      </c>
    </row>
    <row r="2790" spans="1:11" x14ac:dyDescent="0.25">
      <c r="A2790" s="20" t="s">
        <v>23</v>
      </c>
      <c r="B2790" s="21">
        <v>3</v>
      </c>
      <c r="C2790" s="20" t="s">
        <v>1358</v>
      </c>
      <c r="D2790" s="21" t="s">
        <v>1359</v>
      </c>
      <c r="E2790" s="21" t="s">
        <v>197</v>
      </c>
      <c r="F2790" s="16">
        <v>3.4199999999999998E-5</v>
      </c>
      <c r="G2790" s="17"/>
      <c r="H2790" s="17">
        <f>+ROUND(F2790*G2790,2)</f>
        <v>0</v>
      </c>
      <c r="I2790" s="18" t="s">
        <v>27</v>
      </c>
      <c r="J2790" s="19" t="s">
        <v>37</v>
      </c>
      <c r="K2790" s="19">
        <v>37763</v>
      </c>
    </row>
    <row r="2791" spans="1:11" x14ac:dyDescent="0.25">
      <c r="A2791" s="20" t="s">
        <v>23</v>
      </c>
      <c r="B2791" s="21"/>
      <c r="C2791" s="20"/>
      <c r="D2791" s="21" t="s">
        <v>29</v>
      </c>
      <c r="E2791" s="21" t="s">
        <v>30</v>
      </c>
      <c r="F2791" s="16">
        <f>$H$8</f>
        <v>111.86</v>
      </c>
      <c r="G2791" s="17"/>
      <c r="H2791" s="17">
        <f>ROUND(F2791*G2791/100,2)</f>
        <v>0</v>
      </c>
      <c r="I2791" s="18"/>
      <c r="J2791" s="19"/>
      <c r="K2791" s="19"/>
    </row>
    <row r="2792" spans="1:11" x14ac:dyDescent="0.25">
      <c r="A2792" s="20" t="s">
        <v>23</v>
      </c>
      <c r="B2792" s="21"/>
      <c r="C2792" s="20"/>
      <c r="D2792" s="21" t="s">
        <v>31</v>
      </c>
      <c r="E2792" s="21" t="s">
        <v>32</v>
      </c>
      <c r="F2792" s="16"/>
      <c r="G2792" s="17"/>
      <c r="H2792" s="17">
        <f>SUMIF(Recodificada1!$H$2789:$H$2790,"&gt;0",Recodificada1!$H$2789:$H$2790)+$H$2791</f>
        <v>0</v>
      </c>
      <c r="I2792" s="18"/>
      <c r="J2792" s="19"/>
      <c r="K2792" s="19"/>
    </row>
    <row r="2793" spans="1:11" x14ac:dyDescent="0.25">
      <c r="A2793" s="20" t="s">
        <v>23</v>
      </c>
      <c r="B2793" s="21"/>
      <c r="C2793" s="20"/>
      <c r="D2793" s="21" t="s">
        <v>6</v>
      </c>
      <c r="E2793" s="21" t="s">
        <v>30</v>
      </c>
      <c r="F2793" s="16">
        <f>$F$8</f>
        <v>24.18</v>
      </c>
      <c r="G2793" s="17"/>
      <c r="H2793" s="17">
        <f>+ROUND(H2792*F2793/100,2)</f>
        <v>0</v>
      </c>
      <c r="I2793" s="18"/>
      <c r="J2793" s="19"/>
      <c r="K2793" s="19"/>
    </row>
    <row r="2794" spans="1:11" x14ac:dyDescent="0.25">
      <c r="A2794" s="20" t="s">
        <v>23</v>
      </c>
      <c r="B2794" s="21"/>
      <c r="C2794" s="20"/>
      <c r="D2794" s="21" t="s">
        <v>33</v>
      </c>
      <c r="E2794" s="21" t="s">
        <v>32</v>
      </c>
      <c r="F2794" s="16"/>
      <c r="G2794" s="17"/>
      <c r="H2794" s="17">
        <f>+H2792+H2793</f>
        <v>0</v>
      </c>
      <c r="I2794" s="18"/>
      <c r="J2794" s="19"/>
      <c r="K2794" s="19"/>
    </row>
    <row r="2795" spans="1:11" x14ac:dyDescent="0.25">
      <c r="A2795" s="6" t="s">
        <v>1360</v>
      </c>
      <c r="B2795" s="7" t="s">
        <v>1348</v>
      </c>
      <c r="C2795" s="6"/>
      <c r="D2795" s="7"/>
      <c r="E2795" s="7" t="s">
        <v>36</v>
      </c>
      <c r="F2795" s="16" t="s">
        <v>20</v>
      </c>
      <c r="G2795" s="17"/>
      <c r="H2795" s="17"/>
      <c r="I2795" s="18" t="s">
        <v>21</v>
      </c>
      <c r="J2795" s="19" t="s">
        <v>37</v>
      </c>
      <c r="K2795" s="19">
        <v>89879</v>
      </c>
    </row>
    <row r="2796" spans="1:11" x14ac:dyDescent="0.25">
      <c r="A2796" s="20" t="s">
        <v>23</v>
      </c>
      <c r="B2796" s="21">
        <v>3</v>
      </c>
      <c r="C2796" s="20" t="s">
        <v>1356</v>
      </c>
      <c r="D2796" s="21" t="s">
        <v>1357</v>
      </c>
      <c r="E2796" s="21" t="s">
        <v>197</v>
      </c>
      <c r="F2796" s="16">
        <v>7.4000000000000003E-6</v>
      </c>
      <c r="G2796" s="17"/>
      <c r="H2796" s="17">
        <f>+ROUND(F2796*G2796,2)</f>
        <v>0</v>
      </c>
      <c r="I2796" s="18" t="s">
        <v>27</v>
      </c>
      <c r="J2796" s="19" t="s">
        <v>37</v>
      </c>
      <c r="K2796" s="19">
        <v>37744</v>
      </c>
    </row>
    <row r="2797" spans="1:11" x14ac:dyDescent="0.25">
      <c r="A2797" s="20" t="s">
        <v>23</v>
      </c>
      <c r="B2797" s="21">
        <v>3</v>
      </c>
      <c r="C2797" s="20" t="s">
        <v>1358</v>
      </c>
      <c r="D2797" s="21" t="s">
        <v>1359</v>
      </c>
      <c r="E2797" s="21" t="s">
        <v>197</v>
      </c>
      <c r="F2797" s="16">
        <v>7.1999999999999997E-6</v>
      </c>
      <c r="G2797" s="17"/>
      <c r="H2797" s="17">
        <f>+ROUND(F2797*G2797,2)</f>
        <v>0</v>
      </c>
      <c r="I2797" s="18" t="s">
        <v>27</v>
      </c>
      <c r="J2797" s="19" t="s">
        <v>37</v>
      </c>
      <c r="K2797" s="19">
        <v>37763</v>
      </c>
    </row>
    <row r="2798" spans="1:11" x14ac:dyDescent="0.25">
      <c r="A2798" s="20" t="s">
        <v>23</v>
      </c>
      <c r="B2798" s="21"/>
      <c r="C2798" s="20"/>
      <c r="D2798" s="21" t="s">
        <v>29</v>
      </c>
      <c r="E2798" s="21" t="s">
        <v>30</v>
      </c>
      <c r="F2798" s="16">
        <f>$H$8</f>
        <v>111.86</v>
      </c>
      <c r="G2798" s="17"/>
      <c r="H2798" s="17">
        <f>ROUND(F2798*G2798/100,2)</f>
        <v>0</v>
      </c>
      <c r="I2798" s="18"/>
      <c r="J2798" s="19"/>
      <c r="K2798" s="19"/>
    </row>
    <row r="2799" spans="1:11" x14ac:dyDescent="0.25">
      <c r="A2799" s="20" t="s">
        <v>23</v>
      </c>
      <c r="B2799" s="21"/>
      <c r="C2799" s="20"/>
      <c r="D2799" s="21" t="s">
        <v>31</v>
      </c>
      <c r="E2799" s="21" t="s">
        <v>32</v>
      </c>
      <c r="F2799" s="16"/>
      <c r="G2799" s="17"/>
      <c r="H2799" s="17">
        <f>SUMIF(Recodificada1!$H$2796:$H$2797,"&gt;0",Recodificada1!$H$2796:$H$2797)+$H$2798</f>
        <v>0</v>
      </c>
      <c r="I2799" s="18"/>
      <c r="J2799" s="19"/>
      <c r="K2799" s="19"/>
    </row>
    <row r="2800" spans="1:11" x14ac:dyDescent="0.25">
      <c r="A2800" s="20" t="s">
        <v>23</v>
      </c>
      <c r="B2800" s="21"/>
      <c r="C2800" s="20"/>
      <c r="D2800" s="21" t="s">
        <v>6</v>
      </c>
      <c r="E2800" s="21" t="s">
        <v>30</v>
      </c>
      <c r="F2800" s="16">
        <f>$F$8</f>
        <v>24.18</v>
      </c>
      <c r="G2800" s="17"/>
      <c r="H2800" s="17">
        <f>+ROUND(H2799*F2800/100,2)</f>
        <v>0</v>
      </c>
      <c r="I2800" s="18"/>
      <c r="J2800" s="19"/>
      <c r="K2800" s="19"/>
    </row>
    <row r="2801" spans="1:11" x14ac:dyDescent="0.25">
      <c r="A2801" s="20" t="s">
        <v>23</v>
      </c>
      <c r="B2801" s="21"/>
      <c r="C2801" s="20"/>
      <c r="D2801" s="21" t="s">
        <v>33</v>
      </c>
      <c r="E2801" s="21" t="s">
        <v>32</v>
      </c>
      <c r="F2801" s="16"/>
      <c r="G2801" s="17"/>
      <c r="H2801" s="17">
        <f>+H2799+H2800</f>
        <v>0</v>
      </c>
      <c r="I2801" s="18"/>
      <c r="J2801" s="19"/>
      <c r="K2801" s="19"/>
    </row>
    <row r="2802" spans="1:11" x14ac:dyDescent="0.25">
      <c r="A2802" s="6" t="s">
        <v>1361</v>
      </c>
      <c r="B2802" s="7" t="s">
        <v>1350</v>
      </c>
      <c r="C2802" s="6"/>
      <c r="D2802" s="7"/>
      <c r="E2802" s="7" t="s">
        <v>36</v>
      </c>
      <c r="F2802" s="16" t="s">
        <v>20</v>
      </c>
      <c r="G2802" s="17"/>
      <c r="H2802" s="17"/>
      <c r="I2802" s="18" t="s">
        <v>21</v>
      </c>
      <c r="J2802" s="19" t="s">
        <v>37</v>
      </c>
      <c r="K2802" s="19">
        <v>89880</v>
      </c>
    </row>
    <row r="2803" spans="1:11" x14ac:dyDescent="0.25">
      <c r="A2803" s="20" t="s">
        <v>23</v>
      </c>
      <c r="B2803" s="21">
        <v>3</v>
      </c>
      <c r="C2803" s="20" t="s">
        <v>1356</v>
      </c>
      <c r="D2803" s="21" t="s">
        <v>1357</v>
      </c>
      <c r="E2803" s="21" t="s">
        <v>197</v>
      </c>
      <c r="F2803" s="16">
        <v>5.9000000000000003E-6</v>
      </c>
      <c r="G2803" s="17"/>
      <c r="H2803" s="17">
        <f>+ROUND(F2803*G2803,2)</f>
        <v>0</v>
      </c>
      <c r="I2803" s="18" t="s">
        <v>27</v>
      </c>
      <c r="J2803" s="19" t="s">
        <v>37</v>
      </c>
      <c r="K2803" s="19">
        <v>37744</v>
      </c>
    </row>
    <row r="2804" spans="1:11" x14ac:dyDescent="0.25">
      <c r="A2804" s="20" t="s">
        <v>23</v>
      </c>
      <c r="B2804" s="21">
        <v>3</v>
      </c>
      <c r="C2804" s="20" t="s">
        <v>1358</v>
      </c>
      <c r="D2804" s="21" t="s">
        <v>1359</v>
      </c>
      <c r="E2804" s="21" t="s">
        <v>197</v>
      </c>
      <c r="F2804" s="16">
        <v>5.6999999999999996E-6</v>
      </c>
      <c r="G2804" s="17"/>
      <c r="H2804" s="17">
        <f>+ROUND(F2804*G2804,2)</f>
        <v>0</v>
      </c>
      <c r="I2804" s="18" t="s">
        <v>27</v>
      </c>
      <c r="J2804" s="19" t="s">
        <v>37</v>
      </c>
      <c r="K2804" s="19">
        <v>37763</v>
      </c>
    </row>
    <row r="2805" spans="1:11" x14ac:dyDescent="0.25">
      <c r="A2805" s="20" t="s">
        <v>23</v>
      </c>
      <c r="B2805" s="21"/>
      <c r="C2805" s="20"/>
      <c r="D2805" s="21" t="s">
        <v>29</v>
      </c>
      <c r="E2805" s="21" t="s">
        <v>30</v>
      </c>
      <c r="F2805" s="16">
        <f>$H$8</f>
        <v>111.86</v>
      </c>
      <c r="G2805" s="17"/>
      <c r="H2805" s="17">
        <f>ROUND(F2805*G2805/100,2)</f>
        <v>0</v>
      </c>
      <c r="I2805" s="18"/>
      <c r="J2805" s="19"/>
      <c r="K2805" s="19"/>
    </row>
    <row r="2806" spans="1:11" x14ac:dyDescent="0.25">
      <c r="A2806" s="20" t="s">
        <v>23</v>
      </c>
      <c r="B2806" s="21"/>
      <c r="C2806" s="20"/>
      <c r="D2806" s="21" t="s">
        <v>31</v>
      </c>
      <c r="E2806" s="21" t="s">
        <v>32</v>
      </c>
      <c r="F2806" s="16"/>
      <c r="G2806" s="17"/>
      <c r="H2806" s="17">
        <f>SUMIF(Recodificada1!$H$2803:$H$2804,"&gt;0",Recodificada1!$H$2803:$H$2804)+$H$2805</f>
        <v>0</v>
      </c>
      <c r="I2806" s="18"/>
      <c r="J2806" s="19"/>
      <c r="K2806" s="19"/>
    </row>
    <row r="2807" spans="1:11" x14ac:dyDescent="0.25">
      <c r="A2807" s="20" t="s">
        <v>23</v>
      </c>
      <c r="B2807" s="21"/>
      <c r="C2807" s="20"/>
      <c r="D2807" s="21" t="s">
        <v>6</v>
      </c>
      <c r="E2807" s="21" t="s">
        <v>30</v>
      </c>
      <c r="F2807" s="16">
        <f>$F$8</f>
        <v>24.18</v>
      </c>
      <c r="G2807" s="17"/>
      <c r="H2807" s="17">
        <f>+ROUND(H2806*F2807/100,2)</f>
        <v>0</v>
      </c>
      <c r="I2807" s="18"/>
      <c r="J2807" s="19"/>
      <c r="K2807" s="19"/>
    </row>
    <row r="2808" spans="1:11" x14ac:dyDescent="0.25">
      <c r="A2808" s="20" t="s">
        <v>23</v>
      </c>
      <c r="B2808" s="21"/>
      <c r="C2808" s="20"/>
      <c r="D2808" s="21" t="s">
        <v>33</v>
      </c>
      <c r="E2808" s="21" t="s">
        <v>32</v>
      </c>
      <c r="F2808" s="16"/>
      <c r="G2808" s="17"/>
      <c r="H2808" s="17">
        <f>+H2806+H2807</f>
        <v>0</v>
      </c>
      <c r="I2808" s="18"/>
      <c r="J2808" s="19"/>
      <c r="K2808" s="19"/>
    </row>
    <row r="2809" spans="1:11" x14ac:dyDescent="0.25">
      <c r="A2809" s="6" t="s">
        <v>1362</v>
      </c>
      <c r="B2809" s="7" t="s">
        <v>1352</v>
      </c>
      <c r="C2809" s="6"/>
      <c r="D2809" s="7"/>
      <c r="E2809" s="7" t="s">
        <v>36</v>
      </c>
      <c r="F2809" s="16" t="s">
        <v>20</v>
      </c>
      <c r="G2809" s="17"/>
      <c r="H2809" s="17"/>
      <c r="I2809" s="18" t="s">
        <v>21</v>
      </c>
      <c r="J2809" s="19" t="s">
        <v>37</v>
      </c>
      <c r="K2809" s="19">
        <v>89881</v>
      </c>
    </row>
    <row r="2810" spans="1:11" x14ac:dyDescent="0.25">
      <c r="A2810" s="20" t="s">
        <v>23</v>
      </c>
      <c r="B2810" s="21">
        <v>3</v>
      </c>
      <c r="C2810" s="20" t="s">
        <v>1356</v>
      </c>
      <c r="D2810" s="21" t="s">
        <v>1357</v>
      </c>
      <c r="E2810" s="21" t="s">
        <v>197</v>
      </c>
      <c r="F2810" s="16">
        <v>8.4900000000000004E-5</v>
      </c>
      <c r="G2810" s="17"/>
      <c r="H2810" s="17">
        <f>+ROUND(F2810*G2810,2)</f>
        <v>0</v>
      </c>
      <c r="I2810" s="18" t="s">
        <v>27</v>
      </c>
      <c r="J2810" s="19" t="s">
        <v>37</v>
      </c>
      <c r="K2810" s="19">
        <v>37744</v>
      </c>
    </row>
    <row r="2811" spans="1:11" x14ac:dyDescent="0.25">
      <c r="A2811" s="20" t="s">
        <v>23</v>
      </c>
      <c r="B2811" s="21">
        <v>3</v>
      </c>
      <c r="C2811" s="20" t="s">
        <v>1358</v>
      </c>
      <c r="D2811" s="21" t="s">
        <v>1359</v>
      </c>
      <c r="E2811" s="21" t="s">
        <v>197</v>
      </c>
      <c r="F2811" s="16">
        <v>6.4200000000000002E-5</v>
      </c>
      <c r="G2811" s="17"/>
      <c r="H2811" s="17">
        <f>+ROUND(F2811*G2811,2)</f>
        <v>0</v>
      </c>
      <c r="I2811" s="18" t="s">
        <v>27</v>
      </c>
      <c r="J2811" s="19" t="s">
        <v>37</v>
      </c>
      <c r="K2811" s="19">
        <v>37763</v>
      </c>
    </row>
    <row r="2812" spans="1:11" x14ac:dyDescent="0.25">
      <c r="A2812" s="20" t="s">
        <v>23</v>
      </c>
      <c r="B2812" s="21"/>
      <c r="C2812" s="20"/>
      <c r="D2812" s="21" t="s">
        <v>29</v>
      </c>
      <c r="E2812" s="21" t="s">
        <v>30</v>
      </c>
      <c r="F2812" s="16">
        <f>$H$8</f>
        <v>111.86</v>
      </c>
      <c r="G2812" s="17"/>
      <c r="H2812" s="17">
        <f>ROUND(F2812*G2812/100,2)</f>
        <v>0</v>
      </c>
      <c r="I2812" s="18"/>
      <c r="J2812" s="19"/>
      <c r="K2812" s="19"/>
    </row>
    <row r="2813" spans="1:11" x14ac:dyDescent="0.25">
      <c r="A2813" s="20" t="s">
        <v>23</v>
      </c>
      <c r="B2813" s="21"/>
      <c r="C2813" s="20"/>
      <c r="D2813" s="21" t="s">
        <v>31</v>
      </c>
      <c r="E2813" s="21" t="s">
        <v>32</v>
      </c>
      <c r="F2813" s="16"/>
      <c r="G2813" s="17"/>
      <c r="H2813" s="17">
        <f>SUMIF(Recodificada1!$H$2810:$H$2811,"&gt;0",Recodificada1!$H$2810:$H$2811)+$H$2812</f>
        <v>0</v>
      </c>
      <c r="I2813" s="18"/>
      <c r="J2813" s="19"/>
      <c r="K2813" s="19"/>
    </row>
    <row r="2814" spans="1:11" x14ac:dyDescent="0.25">
      <c r="A2814" s="20" t="s">
        <v>23</v>
      </c>
      <c r="B2814" s="21"/>
      <c r="C2814" s="20"/>
      <c r="D2814" s="21" t="s">
        <v>6</v>
      </c>
      <c r="E2814" s="21" t="s">
        <v>30</v>
      </c>
      <c r="F2814" s="16">
        <f>$F$8</f>
        <v>24.18</v>
      </c>
      <c r="G2814" s="17"/>
      <c r="H2814" s="17">
        <f>+ROUND(H2813*F2814/100,2)</f>
        <v>0</v>
      </c>
      <c r="I2814" s="18"/>
      <c r="J2814" s="19"/>
      <c r="K2814" s="19"/>
    </row>
    <row r="2815" spans="1:11" x14ac:dyDescent="0.25">
      <c r="A2815" s="20" t="s">
        <v>23</v>
      </c>
      <c r="B2815" s="21"/>
      <c r="C2815" s="20"/>
      <c r="D2815" s="21" t="s">
        <v>33</v>
      </c>
      <c r="E2815" s="21" t="s">
        <v>32</v>
      </c>
      <c r="F2815" s="16"/>
      <c r="G2815" s="17"/>
      <c r="H2815" s="17">
        <f>+H2813+H2814</f>
        <v>0</v>
      </c>
      <c r="I2815" s="18"/>
      <c r="J2815" s="19"/>
      <c r="K2815" s="19"/>
    </row>
    <row r="2816" spans="1:11" x14ac:dyDescent="0.25">
      <c r="A2816" s="6" t="s">
        <v>1363</v>
      </c>
      <c r="B2816" s="7" t="s">
        <v>1354</v>
      </c>
      <c r="C2816" s="6"/>
      <c r="D2816" s="7"/>
      <c r="E2816" s="7" t="s">
        <v>36</v>
      </c>
      <c r="F2816" s="16" t="s">
        <v>20</v>
      </c>
      <c r="G2816" s="17"/>
      <c r="H2816" s="17"/>
      <c r="I2816" s="18" t="s">
        <v>21</v>
      </c>
      <c r="J2816" s="19" t="s">
        <v>37</v>
      </c>
      <c r="K2816" s="19">
        <v>89882</v>
      </c>
    </row>
    <row r="2817" spans="1:11" x14ac:dyDescent="0.25">
      <c r="A2817" s="20" t="s">
        <v>23</v>
      </c>
      <c r="B2817" s="21">
        <v>2</v>
      </c>
      <c r="C2817" s="20" t="s">
        <v>202</v>
      </c>
      <c r="D2817" s="21" t="s">
        <v>203</v>
      </c>
      <c r="E2817" s="21" t="s">
        <v>204</v>
      </c>
      <c r="F2817" s="16">
        <v>34</v>
      </c>
      <c r="G2817" s="17"/>
      <c r="H2817" s="17">
        <f>+ROUND(F2817*G2817,2)</f>
        <v>0</v>
      </c>
      <c r="I2817" s="18" t="s">
        <v>78</v>
      </c>
      <c r="J2817" s="19" t="s">
        <v>37</v>
      </c>
      <c r="K2817" s="19">
        <v>4221</v>
      </c>
    </row>
    <row r="2818" spans="1:11" x14ac:dyDescent="0.25">
      <c r="A2818" s="20" t="s">
        <v>23</v>
      </c>
      <c r="B2818" s="21"/>
      <c r="C2818" s="20"/>
      <c r="D2818" s="21" t="s">
        <v>29</v>
      </c>
      <c r="E2818" s="21" t="s">
        <v>30</v>
      </c>
      <c r="F2818" s="16">
        <f>$H$8</f>
        <v>111.86</v>
      </c>
      <c r="G2818" s="17"/>
      <c r="H2818" s="17">
        <f>ROUND(F2818*G2818/100,2)</f>
        <v>0</v>
      </c>
      <c r="I2818" s="18"/>
      <c r="J2818" s="19"/>
      <c r="K2818" s="19"/>
    </row>
    <row r="2819" spans="1:11" x14ac:dyDescent="0.25">
      <c r="A2819" s="20" t="s">
        <v>23</v>
      </c>
      <c r="B2819" s="21"/>
      <c r="C2819" s="20"/>
      <c r="D2819" s="21" t="s">
        <v>31</v>
      </c>
      <c r="E2819" s="21" t="s">
        <v>32</v>
      </c>
      <c r="F2819" s="16"/>
      <c r="G2819" s="17"/>
      <c r="H2819" s="17">
        <f>SUMIF(Recodificada1!$H$2817,"&gt;0",Recodificada1!$H$2817)+$H$2818</f>
        <v>0</v>
      </c>
      <c r="I2819" s="18"/>
      <c r="J2819" s="19"/>
      <c r="K2819" s="19"/>
    </row>
    <row r="2820" spans="1:11" x14ac:dyDescent="0.25">
      <c r="A2820" s="20" t="s">
        <v>23</v>
      </c>
      <c r="B2820" s="21"/>
      <c r="C2820" s="20"/>
      <c r="D2820" s="21" t="s">
        <v>6</v>
      </c>
      <c r="E2820" s="21" t="s">
        <v>30</v>
      </c>
      <c r="F2820" s="16">
        <f>$F$8</f>
        <v>24.18</v>
      </c>
      <c r="G2820" s="17"/>
      <c r="H2820" s="17">
        <f>+ROUND(H2819*F2820/100,2)</f>
        <v>0</v>
      </c>
      <c r="I2820" s="18"/>
      <c r="J2820" s="19"/>
      <c r="K2820" s="19"/>
    </row>
    <row r="2821" spans="1:11" x14ac:dyDescent="0.25">
      <c r="A2821" s="20" t="s">
        <v>23</v>
      </c>
      <c r="B2821" s="21"/>
      <c r="C2821" s="20"/>
      <c r="D2821" s="21" t="s">
        <v>33</v>
      </c>
      <c r="E2821" s="21" t="s">
        <v>32</v>
      </c>
      <c r="F2821" s="16"/>
      <c r="G2821" s="17"/>
      <c r="H2821" s="17">
        <f>+H2819+H2820</f>
        <v>0</v>
      </c>
      <c r="I2821" s="18"/>
      <c r="J2821" s="19"/>
      <c r="K2821" s="19"/>
    </row>
    <row r="2822" spans="1:11" x14ac:dyDescent="0.25">
      <c r="A2822" s="6" t="s">
        <v>1364</v>
      </c>
      <c r="B2822" s="7" t="s">
        <v>1343</v>
      </c>
      <c r="C2822" s="6"/>
      <c r="D2822" s="7"/>
      <c r="E2822" s="7" t="s">
        <v>170</v>
      </c>
      <c r="F2822" s="16" t="s">
        <v>20</v>
      </c>
      <c r="G2822" s="17"/>
      <c r="H2822" s="17"/>
      <c r="I2822" s="18" t="s">
        <v>21</v>
      </c>
      <c r="J2822" s="19" t="s">
        <v>37</v>
      </c>
      <c r="K2822" s="19">
        <v>89884</v>
      </c>
    </row>
    <row r="2823" spans="1:11" x14ac:dyDescent="0.25">
      <c r="A2823" s="20" t="s">
        <v>23</v>
      </c>
      <c r="B2823" s="21" t="s">
        <v>55</v>
      </c>
      <c r="C2823" s="20" t="s">
        <v>387</v>
      </c>
      <c r="D2823" s="21" t="s">
        <v>388</v>
      </c>
      <c r="E2823" s="21" t="s">
        <v>36</v>
      </c>
      <c r="F2823" s="16">
        <v>1</v>
      </c>
      <c r="G2823" s="17"/>
      <c r="H2823" s="17">
        <f>+ROUND(F2823*G2823,2)</f>
        <v>0</v>
      </c>
      <c r="I2823" s="18" t="s">
        <v>58</v>
      </c>
      <c r="J2823" s="19" t="s">
        <v>37</v>
      </c>
      <c r="K2823" s="19">
        <v>88281</v>
      </c>
    </row>
    <row r="2824" spans="1:11" x14ac:dyDescent="0.25">
      <c r="A2824" s="20" t="s">
        <v>23</v>
      </c>
      <c r="B2824" s="21" t="s">
        <v>55</v>
      </c>
      <c r="C2824" s="20" t="s">
        <v>1345</v>
      </c>
      <c r="D2824" s="21" t="s">
        <v>1346</v>
      </c>
      <c r="E2824" s="21" t="s">
        <v>36</v>
      </c>
      <c r="F2824" s="16">
        <v>1</v>
      </c>
      <c r="G2824" s="17"/>
      <c r="H2824" s="17">
        <f>+ROUND(F2824*G2824,2)</f>
        <v>0</v>
      </c>
      <c r="I2824" s="18" t="s">
        <v>58</v>
      </c>
      <c r="J2824" s="19" t="s">
        <v>37</v>
      </c>
      <c r="K2824" s="19">
        <v>89878</v>
      </c>
    </row>
    <row r="2825" spans="1:11" x14ac:dyDescent="0.25">
      <c r="A2825" s="20" t="s">
        <v>23</v>
      </c>
      <c r="B2825" s="21" t="s">
        <v>55</v>
      </c>
      <c r="C2825" s="20" t="s">
        <v>1347</v>
      </c>
      <c r="D2825" s="21" t="s">
        <v>1348</v>
      </c>
      <c r="E2825" s="21" t="s">
        <v>36</v>
      </c>
      <c r="F2825" s="16">
        <v>1</v>
      </c>
      <c r="G2825" s="17"/>
      <c r="H2825" s="17">
        <f>+ROUND(F2825*G2825,2)</f>
        <v>0</v>
      </c>
      <c r="I2825" s="18" t="s">
        <v>58</v>
      </c>
      <c r="J2825" s="19" t="s">
        <v>37</v>
      </c>
      <c r="K2825" s="19">
        <v>89879</v>
      </c>
    </row>
    <row r="2826" spans="1:11" x14ac:dyDescent="0.25">
      <c r="A2826" s="20" t="s">
        <v>23</v>
      </c>
      <c r="B2826" s="21" t="s">
        <v>55</v>
      </c>
      <c r="C2826" s="20" t="s">
        <v>1349</v>
      </c>
      <c r="D2826" s="21" t="s">
        <v>1350</v>
      </c>
      <c r="E2826" s="21" t="s">
        <v>36</v>
      </c>
      <c r="F2826" s="16">
        <v>1</v>
      </c>
      <c r="G2826" s="17"/>
      <c r="H2826" s="17">
        <f>+ROUND(F2826*G2826,2)</f>
        <v>0</v>
      </c>
      <c r="I2826" s="18" t="s">
        <v>58</v>
      </c>
      <c r="J2826" s="19" t="s">
        <v>37</v>
      </c>
      <c r="K2826" s="19">
        <v>89880</v>
      </c>
    </row>
    <row r="2827" spans="1:11" x14ac:dyDescent="0.25">
      <c r="A2827" s="20" t="s">
        <v>23</v>
      </c>
      <c r="B2827" s="21"/>
      <c r="C2827" s="20"/>
      <c r="D2827" s="21" t="s">
        <v>29</v>
      </c>
      <c r="E2827" s="21" t="s">
        <v>30</v>
      </c>
      <c r="F2827" s="16">
        <f>$H$8</f>
        <v>111.86</v>
      </c>
      <c r="G2827" s="17"/>
      <c r="H2827" s="17">
        <f>ROUND(F2827*G2827/100,2)</f>
        <v>0</v>
      </c>
      <c r="I2827" s="18"/>
      <c r="J2827" s="19"/>
      <c r="K2827" s="19"/>
    </row>
    <row r="2828" spans="1:11" x14ac:dyDescent="0.25">
      <c r="A2828" s="20" t="s">
        <v>23</v>
      </c>
      <c r="B2828" s="21"/>
      <c r="C2828" s="20"/>
      <c r="D2828" s="21" t="s">
        <v>31</v>
      </c>
      <c r="E2828" s="21" t="s">
        <v>32</v>
      </c>
      <c r="F2828" s="16"/>
      <c r="G2828" s="17"/>
      <c r="H2828" s="17">
        <f>SUMIF(Recodificada1!$H$2823:$H$2826,"&gt;0",Recodificada1!$H$2823:$H$2826)+$H$2827</f>
        <v>0</v>
      </c>
      <c r="I2828" s="18"/>
      <c r="J2828" s="19"/>
      <c r="K2828" s="19"/>
    </row>
    <row r="2829" spans="1:11" x14ac:dyDescent="0.25">
      <c r="A2829" s="20" t="s">
        <v>23</v>
      </c>
      <c r="B2829" s="21"/>
      <c r="C2829" s="20"/>
      <c r="D2829" s="21" t="s">
        <v>6</v>
      </c>
      <c r="E2829" s="21" t="s">
        <v>30</v>
      </c>
      <c r="F2829" s="16">
        <f>$F$8</f>
        <v>24.18</v>
      </c>
      <c r="G2829" s="17"/>
      <c r="H2829" s="17">
        <f>+ROUND(H2828*F2829/100,2)</f>
        <v>0</v>
      </c>
      <c r="I2829" s="18"/>
      <c r="J2829" s="19"/>
      <c r="K2829" s="19"/>
    </row>
    <row r="2830" spans="1:11" x14ac:dyDescent="0.25">
      <c r="A2830" s="20" t="s">
        <v>23</v>
      </c>
      <c r="B2830" s="21"/>
      <c r="C2830" s="20"/>
      <c r="D2830" s="21" t="s">
        <v>33</v>
      </c>
      <c r="E2830" s="21" t="s">
        <v>32</v>
      </c>
      <c r="F2830" s="16"/>
      <c r="G2830" s="17"/>
      <c r="H2830" s="17">
        <f>+H2828+H2829</f>
        <v>0</v>
      </c>
      <c r="I2830" s="18"/>
      <c r="J2830" s="19"/>
      <c r="K2830" s="19"/>
    </row>
    <row r="2831" spans="1:11" x14ac:dyDescent="0.25">
      <c r="A2831" s="6" t="s">
        <v>1365</v>
      </c>
      <c r="B2831" s="7" t="s">
        <v>1366</v>
      </c>
      <c r="C2831" s="6"/>
      <c r="D2831" s="7"/>
      <c r="E2831" s="7" t="s">
        <v>1339</v>
      </c>
      <c r="F2831" s="16" t="s">
        <v>20</v>
      </c>
      <c r="G2831" s="17"/>
      <c r="H2831" s="17"/>
      <c r="I2831" s="18" t="s">
        <v>21</v>
      </c>
      <c r="J2831" s="19" t="s">
        <v>37</v>
      </c>
      <c r="K2831" s="19">
        <v>95426</v>
      </c>
    </row>
    <row r="2832" spans="1:11" x14ac:dyDescent="0.25">
      <c r="A2832" s="20" t="s">
        <v>23</v>
      </c>
      <c r="B2832" s="21" t="s">
        <v>55</v>
      </c>
      <c r="C2832" s="20" t="s">
        <v>1340</v>
      </c>
      <c r="D2832" s="21" t="s">
        <v>1341</v>
      </c>
      <c r="E2832" s="21" t="s">
        <v>26</v>
      </c>
      <c r="F2832" s="16">
        <v>5.0000000000000001E-3</v>
      </c>
      <c r="G2832" s="17"/>
      <c r="H2832" s="17">
        <f>+ROUND(F2832*G2832,2)</f>
        <v>0</v>
      </c>
      <c r="I2832" s="18" t="s">
        <v>58</v>
      </c>
      <c r="J2832" s="19" t="s">
        <v>37</v>
      </c>
      <c r="K2832" s="19">
        <v>89883</v>
      </c>
    </row>
    <row r="2833" spans="1:11" x14ac:dyDescent="0.25">
      <c r="A2833" s="20" t="s">
        <v>23</v>
      </c>
      <c r="B2833" s="21" t="s">
        <v>55</v>
      </c>
      <c r="C2833" s="20" t="s">
        <v>1342</v>
      </c>
      <c r="D2833" s="21" t="s">
        <v>1343</v>
      </c>
      <c r="E2833" s="21" t="s">
        <v>170</v>
      </c>
      <c r="F2833" s="16">
        <v>2.2000000000000001E-3</v>
      </c>
      <c r="G2833" s="17"/>
      <c r="H2833" s="17">
        <f>+ROUND(F2833*G2833,2)</f>
        <v>0</v>
      </c>
      <c r="I2833" s="18" t="s">
        <v>58</v>
      </c>
      <c r="J2833" s="19" t="s">
        <v>37</v>
      </c>
      <c r="K2833" s="19">
        <v>89884</v>
      </c>
    </row>
    <row r="2834" spans="1:11" x14ac:dyDescent="0.25">
      <c r="A2834" s="20" t="s">
        <v>23</v>
      </c>
      <c r="B2834" s="21"/>
      <c r="C2834" s="20"/>
      <c r="D2834" s="21" t="s">
        <v>29</v>
      </c>
      <c r="E2834" s="21" t="s">
        <v>30</v>
      </c>
      <c r="F2834" s="16">
        <f>$H$8</f>
        <v>111.86</v>
      </c>
      <c r="G2834" s="17"/>
      <c r="H2834" s="17">
        <f>ROUND(F2834*G2834/100,2)</f>
        <v>0</v>
      </c>
      <c r="I2834" s="18"/>
      <c r="J2834" s="19"/>
      <c r="K2834" s="19"/>
    </row>
    <row r="2835" spans="1:11" x14ac:dyDescent="0.25">
      <c r="A2835" s="20" t="s">
        <v>23</v>
      </c>
      <c r="B2835" s="21"/>
      <c r="C2835" s="20"/>
      <c r="D2835" s="21" t="s">
        <v>31</v>
      </c>
      <c r="E2835" s="21" t="s">
        <v>32</v>
      </c>
      <c r="F2835" s="16"/>
      <c r="G2835" s="17"/>
      <c r="H2835" s="17">
        <f>SUMIF(Recodificada1!$H$2832:$H$2833,"&gt;0",Recodificada1!$H$2832:$H$2833)+$H$2834</f>
        <v>0</v>
      </c>
      <c r="I2835" s="18"/>
      <c r="J2835" s="19"/>
      <c r="K2835" s="19"/>
    </row>
    <row r="2836" spans="1:11" x14ac:dyDescent="0.25">
      <c r="A2836" s="20" t="s">
        <v>23</v>
      </c>
      <c r="B2836" s="21"/>
      <c r="C2836" s="20"/>
      <c r="D2836" s="21" t="s">
        <v>6</v>
      </c>
      <c r="E2836" s="21" t="s">
        <v>30</v>
      </c>
      <c r="F2836" s="16">
        <f>$F$8</f>
        <v>24.18</v>
      </c>
      <c r="G2836" s="17"/>
      <c r="H2836" s="17">
        <f>+ROUND(H2835*F2836/100,2)</f>
        <v>0</v>
      </c>
      <c r="I2836" s="18"/>
      <c r="J2836" s="19"/>
      <c r="K2836" s="19"/>
    </row>
    <row r="2837" spans="1:11" x14ac:dyDescent="0.25">
      <c r="A2837" s="20" t="s">
        <v>23</v>
      </c>
      <c r="B2837" s="21"/>
      <c r="C2837" s="20"/>
      <c r="D2837" s="21" t="s">
        <v>33</v>
      </c>
      <c r="E2837" s="21" t="s">
        <v>32</v>
      </c>
      <c r="F2837" s="16"/>
      <c r="G2837" s="17"/>
      <c r="H2837" s="17">
        <f>+H2835+H2836</f>
        <v>0</v>
      </c>
      <c r="I2837" s="18"/>
      <c r="J2837" s="19"/>
      <c r="K2837" s="19"/>
    </row>
    <row r="2838" spans="1:11" x14ac:dyDescent="0.25">
      <c r="A2838" s="6" t="s">
        <v>1367</v>
      </c>
      <c r="B2838" s="7" t="s">
        <v>1368</v>
      </c>
      <c r="C2838" s="6"/>
      <c r="D2838" s="7"/>
      <c r="E2838" s="7" t="s">
        <v>1339</v>
      </c>
      <c r="F2838" s="16" t="s">
        <v>20</v>
      </c>
      <c r="G2838" s="17"/>
      <c r="H2838" s="17"/>
      <c r="I2838" s="18" t="s">
        <v>21</v>
      </c>
      <c r="J2838" s="19" t="s">
        <v>37</v>
      </c>
      <c r="K2838" s="19">
        <v>95877</v>
      </c>
    </row>
    <row r="2839" spans="1:11" x14ac:dyDescent="0.25">
      <c r="A2839" s="20" t="s">
        <v>23</v>
      </c>
      <c r="B2839" s="21" t="s">
        <v>55</v>
      </c>
      <c r="C2839" s="20" t="s">
        <v>1340</v>
      </c>
      <c r="D2839" s="21" t="s">
        <v>1341</v>
      </c>
      <c r="E2839" s="21" t="s">
        <v>26</v>
      </c>
      <c r="F2839" s="16">
        <v>4.5999999999999999E-3</v>
      </c>
      <c r="G2839" s="17"/>
      <c r="H2839" s="17">
        <f>+ROUND(F2839*G2839,2)</f>
        <v>0</v>
      </c>
      <c r="I2839" s="18" t="s">
        <v>58</v>
      </c>
      <c r="J2839" s="19" t="s">
        <v>37</v>
      </c>
      <c r="K2839" s="19">
        <v>89883</v>
      </c>
    </row>
    <row r="2840" spans="1:11" x14ac:dyDescent="0.25">
      <c r="A2840" s="20" t="s">
        <v>23</v>
      </c>
      <c r="B2840" s="21" t="s">
        <v>55</v>
      </c>
      <c r="C2840" s="20" t="s">
        <v>1342</v>
      </c>
      <c r="D2840" s="21" t="s">
        <v>1343</v>
      </c>
      <c r="E2840" s="21" t="s">
        <v>170</v>
      </c>
      <c r="F2840" s="16">
        <v>2E-3</v>
      </c>
      <c r="G2840" s="17"/>
      <c r="H2840" s="17">
        <f>+ROUND(F2840*G2840,2)</f>
        <v>0</v>
      </c>
      <c r="I2840" s="18" t="s">
        <v>58</v>
      </c>
      <c r="J2840" s="19" t="s">
        <v>37</v>
      </c>
      <c r="K2840" s="19">
        <v>89884</v>
      </c>
    </row>
    <row r="2841" spans="1:11" x14ac:dyDescent="0.25">
      <c r="A2841" s="20" t="s">
        <v>23</v>
      </c>
      <c r="B2841" s="21"/>
      <c r="C2841" s="20"/>
      <c r="D2841" s="21" t="s">
        <v>29</v>
      </c>
      <c r="E2841" s="21" t="s">
        <v>30</v>
      </c>
      <c r="F2841" s="16">
        <f>$H$8</f>
        <v>111.86</v>
      </c>
      <c r="G2841" s="17"/>
      <c r="H2841" s="17">
        <f>ROUND(F2841*G2841/100,2)</f>
        <v>0</v>
      </c>
      <c r="I2841" s="18"/>
      <c r="J2841" s="19"/>
      <c r="K2841" s="19"/>
    </row>
    <row r="2842" spans="1:11" x14ac:dyDescent="0.25">
      <c r="A2842" s="20" t="s">
        <v>23</v>
      </c>
      <c r="B2842" s="21"/>
      <c r="C2842" s="20"/>
      <c r="D2842" s="21" t="s">
        <v>31</v>
      </c>
      <c r="E2842" s="21" t="s">
        <v>32</v>
      </c>
      <c r="F2842" s="16"/>
      <c r="G2842" s="17"/>
      <c r="H2842" s="17">
        <f>SUMIF(Recodificada1!$H$2839:$H$2840,"&gt;0",Recodificada1!$H$2839:$H$2840)+$H$2841</f>
        <v>0</v>
      </c>
      <c r="I2842" s="18"/>
      <c r="J2842" s="19"/>
      <c r="K2842" s="19"/>
    </row>
    <row r="2843" spans="1:11" x14ac:dyDescent="0.25">
      <c r="A2843"/>
      <c r="C2843"/>
      <c r="F2843"/>
      <c r="G2843"/>
      <c r="H2843"/>
    </row>
    <row r="2844" spans="1:11" x14ac:dyDescent="0.25">
      <c r="A2844"/>
      <c r="C2844"/>
      <c r="F2844"/>
      <c r="G2844"/>
      <c r="H2844"/>
    </row>
    <row r="2845" spans="1:11" x14ac:dyDescent="0.25">
      <c r="A2845"/>
      <c r="C2845"/>
      <c r="F2845"/>
      <c r="G2845"/>
      <c r="H2845"/>
    </row>
    <row r="2846" spans="1:11" x14ac:dyDescent="0.25">
      <c r="A2846"/>
      <c r="C2846"/>
      <c r="F2846"/>
      <c r="G2846"/>
      <c r="H2846"/>
    </row>
    <row r="2847" spans="1:11" x14ac:dyDescent="0.25">
      <c r="A2847"/>
      <c r="C2847"/>
      <c r="F2847"/>
      <c r="G2847"/>
      <c r="H2847"/>
    </row>
    <row r="2848" spans="1:11" x14ac:dyDescent="0.25">
      <c r="A2848"/>
      <c r="C2848"/>
      <c r="F2848"/>
      <c r="G2848"/>
      <c r="H2848"/>
    </row>
    <row r="2849" customFormat="1" x14ac:dyDescent="0.25"/>
    <row r="2850" customFormat="1" x14ac:dyDescent="0.25"/>
    <row r="2851" customFormat="1" x14ac:dyDescent="0.25"/>
    <row r="2852" customFormat="1" x14ac:dyDescent="0.25"/>
    <row r="2853" customFormat="1" x14ac:dyDescent="0.25"/>
    <row r="2854" customFormat="1" x14ac:dyDescent="0.25"/>
    <row r="2855" customFormat="1" x14ac:dyDescent="0.25"/>
    <row r="2856" customFormat="1" x14ac:dyDescent="0.25"/>
    <row r="2857" customFormat="1" x14ac:dyDescent="0.25"/>
    <row r="2858" customFormat="1" x14ac:dyDescent="0.25"/>
    <row r="2859" customFormat="1" x14ac:dyDescent="0.25"/>
    <row r="2860" customFormat="1" x14ac:dyDescent="0.25"/>
    <row r="2861" customFormat="1" x14ac:dyDescent="0.25"/>
    <row r="2862" customFormat="1" x14ac:dyDescent="0.25"/>
    <row r="2863" customFormat="1" x14ac:dyDescent="0.25"/>
    <row r="2864" customFormat="1" x14ac:dyDescent="0.25"/>
    <row r="2865" customFormat="1" x14ac:dyDescent="0.25"/>
    <row r="2866" customFormat="1" x14ac:dyDescent="0.25"/>
    <row r="2867" customFormat="1" x14ac:dyDescent="0.25"/>
    <row r="2868" customFormat="1" x14ac:dyDescent="0.25"/>
    <row r="2869" customFormat="1" x14ac:dyDescent="0.25"/>
    <row r="2870" customFormat="1" x14ac:dyDescent="0.25"/>
    <row r="2871" customFormat="1" x14ac:dyDescent="0.25"/>
    <row r="2872" customFormat="1" x14ac:dyDescent="0.25"/>
    <row r="2873" customFormat="1" x14ac:dyDescent="0.25"/>
    <row r="2874" customFormat="1" x14ac:dyDescent="0.25"/>
    <row r="2875" customFormat="1" x14ac:dyDescent="0.25"/>
    <row r="2876" customFormat="1" x14ac:dyDescent="0.25"/>
    <row r="2877" customFormat="1" x14ac:dyDescent="0.25"/>
    <row r="2878" customFormat="1" x14ac:dyDescent="0.25"/>
    <row r="2879" customFormat="1" x14ac:dyDescent="0.25"/>
    <row r="2880" customFormat="1" x14ac:dyDescent="0.25"/>
    <row r="2881" customFormat="1" x14ac:dyDescent="0.25"/>
    <row r="2882" customFormat="1" x14ac:dyDescent="0.25"/>
    <row r="2883" customFormat="1" x14ac:dyDescent="0.25"/>
    <row r="2884" customFormat="1" x14ac:dyDescent="0.25"/>
    <row r="2885" customFormat="1" x14ac:dyDescent="0.25"/>
    <row r="2886" customFormat="1" x14ac:dyDescent="0.25"/>
    <row r="2887" customFormat="1" x14ac:dyDescent="0.25"/>
    <row r="2888" customFormat="1" x14ac:dyDescent="0.25"/>
    <row r="2889" customFormat="1" x14ac:dyDescent="0.25"/>
    <row r="2890" customFormat="1" x14ac:dyDescent="0.25"/>
    <row r="2891" customFormat="1" x14ac:dyDescent="0.25"/>
    <row r="2892" customFormat="1" x14ac:dyDescent="0.25"/>
    <row r="2893" customFormat="1" x14ac:dyDescent="0.25"/>
    <row r="2894" customFormat="1" x14ac:dyDescent="0.25"/>
    <row r="2895" customFormat="1" x14ac:dyDescent="0.25"/>
    <row r="2896" customFormat="1" x14ac:dyDescent="0.25"/>
    <row r="2897" customFormat="1" x14ac:dyDescent="0.25"/>
    <row r="2898" customFormat="1" x14ac:dyDescent="0.25"/>
    <row r="2899" customFormat="1" x14ac:dyDescent="0.25"/>
    <row r="2900" customFormat="1" x14ac:dyDescent="0.25"/>
    <row r="2901" customFormat="1" x14ac:dyDescent="0.25"/>
    <row r="2902" customFormat="1" x14ac:dyDescent="0.25"/>
    <row r="2903" customFormat="1" x14ac:dyDescent="0.25"/>
    <row r="2904" customFormat="1" x14ac:dyDescent="0.25"/>
    <row r="2905" customFormat="1" x14ac:dyDescent="0.25"/>
    <row r="2906" customFormat="1" x14ac:dyDescent="0.25"/>
    <row r="2907" customFormat="1" x14ac:dyDescent="0.25"/>
    <row r="2908" customFormat="1" x14ac:dyDescent="0.25"/>
    <row r="2909" customFormat="1" x14ac:dyDescent="0.25"/>
    <row r="2910" customFormat="1" x14ac:dyDescent="0.25"/>
    <row r="2911" customFormat="1" x14ac:dyDescent="0.25"/>
    <row r="2912" customFormat="1" x14ac:dyDescent="0.25"/>
    <row r="2913" customFormat="1" x14ac:dyDescent="0.25"/>
    <row r="2914" customFormat="1" x14ac:dyDescent="0.25"/>
    <row r="2915" customFormat="1" x14ac:dyDescent="0.25"/>
    <row r="2916" customFormat="1" x14ac:dyDescent="0.25"/>
    <row r="2917" customFormat="1" x14ac:dyDescent="0.25"/>
    <row r="2918" customFormat="1" x14ac:dyDescent="0.25"/>
    <row r="2919" customFormat="1" x14ac:dyDescent="0.25"/>
    <row r="2920" customFormat="1" x14ac:dyDescent="0.25"/>
    <row r="2921" customFormat="1" x14ac:dyDescent="0.25"/>
    <row r="2922" customFormat="1" x14ac:dyDescent="0.25"/>
    <row r="2923" customFormat="1" x14ac:dyDescent="0.25"/>
    <row r="2924" customFormat="1" x14ac:dyDescent="0.25"/>
    <row r="2925" customFormat="1" x14ac:dyDescent="0.25"/>
    <row r="2926" customFormat="1" x14ac:dyDescent="0.25"/>
    <row r="2927" customFormat="1" x14ac:dyDescent="0.25"/>
    <row r="2928" customFormat="1" x14ac:dyDescent="0.25"/>
    <row r="2929" customFormat="1" x14ac:dyDescent="0.25"/>
    <row r="2930" customFormat="1" x14ac:dyDescent="0.25"/>
    <row r="2931" customFormat="1" x14ac:dyDescent="0.25"/>
    <row r="2932" customFormat="1" x14ac:dyDescent="0.25"/>
    <row r="2933" customFormat="1" x14ac:dyDescent="0.25"/>
    <row r="2934" customFormat="1" x14ac:dyDescent="0.25"/>
    <row r="2935" customFormat="1" x14ac:dyDescent="0.25"/>
    <row r="2936" customFormat="1" x14ac:dyDescent="0.25"/>
    <row r="2937" customFormat="1" x14ac:dyDescent="0.25"/>
    <row r="2938" customFormat="1" x14ac:dyDescent="0.25"/>
    <row r="2939" customFormat="1" x14ac:dyDescent="0.25"/>
    <row r="2940" customFormat="1" x14ac:dyDescent="0.25"/>
    <row r="2941" customFormat="1" x14ac:dyDescent="0.25"/>
    <row r="2942" customFormat="1" x14ac:dyDescent="0.25"/>
    <row r="2943" customFormat="1" x14ac:dyDescent="0.25"/>
    <row r="2944" customFormat="1" x14ac:dyDescent="0.25"/>
    <row r="2945" customFormat="1" x14ac:dyDescent="0.25"/>
    <row r="2946" customFormat="1" x14ac:dyDescent="0.25"/>
    <row r="2947" customFormat="1" x14ac:dyDescent="0.25"/>
    <row r="2948" customFormat="1" x14ac:dyDescent="0.25"/>
    <row r="2949" customFormat="1" x14ac:dyDescent="0.25"/>
    <row r="2950" customFormat="1" x14ac:dyDescent="0.25"/>
    <row r="2951" customFormat="1" x14ac:dyDescent="0.25"/>
    <row r="2952" customFormat="1" x14ac:dyDescent="0.25"/>
    <row r="2953" customFormat="1" x14ac:dyDescent="0.25"/>
    <row r="2954" customFormat="1" x14ac:dyDescent="0.25"/>
    <row r="2955" customFormat="1" x14ac:dyDescent="0.25"/>
    <row r="2956" customFormat="1" x14ac:dyDescent="0.25"/>
    <row r="2957" customFormat="1" x14ac:dyDescent="0.25"/>
    <row r="2958" customFormat="1" x14ac:dyDescent="0.25"/>
    <row r="2959" customFormat="1" x14ac:dyDescent="0.25"/>
    <row r="2960" customFormat="1" x14ac:dyDescent="0.25"/>
    <row r="2961" customFormat="1" x14ac:dyDescent="0.25"/>
    <row r="2962" customFormat="1" x14ac:dyDescent="0.25"/>
    <row r="2963" customFormat="1" x14ac:dyDescent="0.25"/>
    <row r="2964" customFormat="1" x14ac:dyDescent="0.25"/>
    <row r="2965" customFormat="1" x14ac:dyDescent="0.25"/>
    <row r="2966" customFormat="1" x14ac:dyDescent="0.25"/>
    <row r="2967" customFormat="1" x14ac:dyDescent="0.25"/>
    <row r="2968" customFormat="1" x14ac:dyDescent="0.25"/>
    <row r="2969" customFormat="1" x14ac:dyDescent="0.25"/>
    <row r="2970" customFormat="1" x14ac:dyDescent="0.25"/>
    <row r="2971" customFormat="1" x14ac:dyDescent="0.25"/>
    <row r="2972" customFormat="1" x14ac:dyDescent="0.25"/>
    <row r="2973" customFormat="1" x14ac:dyDescent="0.25"/>
    <row r="2974" customFormat="1" x14ac:dyDescent="0.25"/>
    <row r="2975" customFormat="1" x14ac:dyDescent="0.25"/>
    <row r="2976" customFormat="1" x14ac:dyDescent="0.25"/>
    <row r="2977" customFormat="1" x14ac:dyDescent="0.25"/>
    <row r="2978" customFormat="1" x14ac:dyDescent="0.25"/>
    <row r="2979" customFormat="1" x14ac:dyDescent="0.25"/>
    <row r="2980" customFormat="1" x14ac:dyDescent="0.25"/>
    <row r="2981" customFormat="1" x14ac:dyDescent="0.25"/>
    <row r="2982" customFormat="1" x14ac:dyDescent="0.25"/>
    <row r="2983" customFormat="1" x14ac:dyDescent="0.25"/>
    <row r="2984" customFormat="1" x14ac:dyDescent="0.25"/>
    <row r="2985" customFormat="1" x14ac:dyDescent="0.25"/>
    <row r="2986" customFormat="1" x14ac:dyDescent="0.25"/>
    <row r="2987" customFormat="1" x14ac:dyDescent="0.25"/>
    <row r="2988" customFormat="1" x14ac:dyDescent="0.25"/>
    <row r="2989" customFormat="1" x14ac:dyDescent="0.25"/>
    <row r="2990" customFormat="1" x14ac:dyDescent="0.25"/>
    <row r="2991" customFormat="1" x14ac:dyDescent="0.25"/>
    <row r="2992" customFormat="1" x14ac:dyDescent="0.25"/>
    <row r="2993" customFormat="1" x14ac:dyDescent="0.25"/>
    <row r="2994" customFormat="1" x14ac:dyDescent="0.25"/>
    <row r="2995" customFormat="1" x14ac:dyDescent="0.25"/>
    <row r="2996" customFormat="1" x14ac:dyDescent="0.25"/>
    <row r="2997" customFormat="1" x14ac:dyDescent="0.25"/>
    <row r="2998" customFormat="1" x14ac:dyDescent="0.25"/>
    <row r="2999" customFormat="1" x14ac:dyDescent="0.25"/>
    <row r="3000" customFormat="1" x14ac:dyDescent="0.25"/>
    <row r="3001" customFormat="1" x14ac:dyDescent="0.25"/>
    <row r="3002" customFormat="1" x14ac:dyDescent="0.25"/>
    <row r="3003" customFormat="1" x14ac:dyDescent="0.25"/>
    <row r="3004" customFormat="1" x14ac:dyDescent="0.25"/>
    <row r="3005" customFormat="1" x14ac:dyDescent="0.25"/>
    <row r="3006" customFormat="1" x14ac:dyDescent="0.25"/>
    <row r="3007" customFormat="1" x14ac:dyDescent="0.25"/>
    <row r="3008" customFormat="1" x14ac:dyDescent="0.25"/>
    <row r="3009" customFormat="1" x14ac:dyDescent="0.25"/>
    <row r="3010" customFormat="1" x14ac:dyDescent="0.25"/>
    <row r="3011" customFormat="1" x14ac:dyDescent="0.25"/>
    <row r="3012" customFormat="1" x14ac:dyDescent="0.25"/>
    <row r="3013" customFormat="1" x14ac:dyDescent="0.25"/>
    <row r="3014" customFormat="1" x14ac:dyDescent="0.25"/>
    <row r="3015" customFormat="1" x14ac:dyDescent="0.25"/>
    <row r="3016" customFormat="1" x14ac:dyDescent="0.25"/>
    <row r="3017" customFormat="1" x14ac:dyDescent="0.25"/>
    <row r="3018" customFormat="1" x14ac:dyDescent="0.25"/>
    <row r="3019" customFormat="1" x14ac:dyDescent="0.25"/>
    <row r="3020" customFormat="1" x14ac:dyDescent="0.25"/>
    <row r="3021" customFormat="1" x14ac:dyDescent="0.25"/>
    <row r="3022" customFormat="1" x14ac:dyDescent="0.25"/>
    <row r="3023" customFormat="1" x14ac:dyDescent="0.25"/>
    <row r="3024" customFormat="1" x14ac:dyDescent="0.25"/>
    <row r="3025" customFormat="1" x14ac:dyDescent="0.25"/>
    <row r="3026" customFormat="1" x14ac:dyDescent="0.25"/>
    <row r="3027" customFormat="1" x14ac:dyDescent="0.25"/>
    <row r="3028" customFormat="1" x14ac:dyDescent="0.25"/>
    <row r="3029" customFormat="1" x14ac:dyDescent="0.25"/>
    <row r="3030" customFormat="1" x14ac:dyDescent="0.25"/>
    <row r="3031" customFormat="1" x14ac:dyDescent="0.25"/>
    <row r="3032" customFormat="1" x14ac:dyDescent="0.25"/>
    <row r="3033" customFormat="1" x14ac:dyDescent="0.25"/>
    <row r="3034" customFormat="1" x14ac:dyDescent="0.25"/>
    <row r="3035" customFormat="1" x14ac:dyDescent="0.25"/>
    <row r="3036" customFormat="1" x14ac:dyDescent="0.25"/>
    <row r="3037" customFormat="1" x14ac:dyDescent="0.25"/>
    <row r="3038" customFormat="1" x14ac:dyDescent="0.25"/>
    <row r="3039" customFormat="1" x14ac:dyDescent="0.25"/>
    <row r="3040" customFormat="1" x14ac:dyDescent="0.25"/>
    <row r="3041" customFormat="1" x14ac:dyDescent="0.25"/>
    <row r="3042" customFormat="1" x14ac:dyDescent="0.25"/>
    <row r="3043" customFormat="1" x14ac:dyDescent="0.25"/>
    <row r="3044" customFormat="1" x14ac:dyDescent="0.25"/>
    <row r="3045" customFormat="1" x14ac:dyDescent="0.25"/>
    <row r="3046" customFormat="1" x14ac:dyDescent="0.25"/>
    <row r="3047" customFormat="1" x14ac:dyDescent="0.25"/>
    <row r="3048" customFormat="1" x14ac:dyDescent="0.25"/>
    <row r="3049" customFormat="1" x14ac:dyDescent="0.25"/>
    <row r="3050" customFormat="1" x14ac:dyDescent="0.25"/>
    <row r="3051" customFormat="1" x14ac:dyDescent="0.25"/>
    <row r="3052" customFormat="1" x14ac:dyDescent="0.25"/>
    <row r="3053" customFormat="1" x14ac:dyDescent="0.25"/>
    <row r="3054" customFormat="1" x14ac:dyDescent="0.25"/>
    <row r="3055" customFormat="1" x14ac:dyDescent="0.25"/>
    <row r="3056" customFormat="1" x14ac:dyDescent="0.25"/>
    <row r="3057" customFormat="1" x14ac:dyDescent="0.25"/>
    <row r="3058" customFormat="1" x14ac:dyDescent="0.25"/>
    <row r="3059" customFormat="1" x14ac:dyDescent="0.25"/>
    <row r="3060" customFormat="1" x14ac:dyDescent="0.25"/>
    <row r="3061" customFormat="1" x14ac:dyDescent="0.25"/>
    <row r="3062" customFormat="1" x14ac:dyDescent="0.25"/>
    <row r="3063" customFormat="1" x14ac:dyDescent="0.25"/>
    <row r="3064" customFormat="1" x14ac:dyDescent="0.25"/>
    <row r="3065" customFormat="1" x14ac:dyDescent="0.25"/>
    <row r="3066" customFormat="1" x14ac:dyDescent="0.25"/>
    <row r="3067" customFormat="1" x14ac:dyDescent="0.25"/>
    <row r="3068" customFormat="1" x14ac:dyDescent="0.25"/>
    <row r="3069" customFormat="1" x14ac:dyDescent="0.25"/>
    <row r="3070" customFormat="1" x14ac:dyDescent="0.25"/>
    <row r="3071" customFormat="1" x14ac:dyDescent="0.25"/>
    <row r="3072" customFormat="1" x14ac:dyDescent="0.25"/>
    <row r="3073" customFormat="1" x14ac:dyDescent="0.25"/>
    <row r="3074" customFormat="1" x14ac:dyDescent="0.25"/>
    <row r="3075" customFormat="1" x14ac:dyDescent="0.25"/>
    <row r="3076" customFormat="1" x14ac:dyDescent="0.25"/>
    <row r="3077" customFormat="1" x14ac:dyDescent="0.25"/>
    <row r="3078" customFormat="1" x14ac:dyDescent="0.25"/>
    <row r="3079" customFormat="1" x14ac:dyDescent="0.25"/>
    <row r="3080" customFormat="1" x14ac:dyDescent="0.25"/>
    <row r="3081" customFormat="1" x14ac:dyDescent="0.25"/>
    <row r="3082" customFormat="1" x14ac:dyDescent="0.25"/>
    <row r="3083" customFormat="1" x14ac:dyDescent="0.25"/>
    <row r="3084" customFormat="1" x14ac:dyDescent="0.25"/>
    <row r="3085" customFormat="1" x14ac:dyDescent="0.25"/>
    <row r="3086" customFormat="1" x14ac:dyDescent="0.25"/>
    <row r="3087" customFormat="1" x14ac:dyDescent="0.25"/>
    <row r="3088" customFormat="1" x14ac:dyDescent="0.25"/>
    <row r="3089" customFormat="1" x14ac:dyDescent="0.25"/>
    <row r="3090" customFormat="1" x14ac:dyDescent="0.25"/>
    <row r="3091" customFormat="1" x14ac:dyDescent="0.25"/>
    <row r="3092" customFormat="1" x14ac:dyDescent="0.25"/>
    <row r="3093" customFormat="1" x14ac:dyDescent="0.25"/>
    <row r="3094" customFormat="1" x14ac:dyDescent="0.25"/>
    <row r="3095" customFormat="1" x14ac:dyDescent="0.25"/>
    <row r="3096" customFormat="1" x14ac:dyDescent="0.25"/>
    <row r="3097" customFormat="1" x14ac:dyDescent="0.25"/>
    <row r="3098" customFormat="1" x14ac:dyDescent="0.25"/>
    <row r="3099" customFormat="1" x14ac:dyDescent="0.25"/>
    <row r="3100" customFormat="1" x14ac:dyDescent="0.25"/>
    <row r="3101" customFormat="1" x14ac:dyDescent="0.25"/>
    <row r="3102" customFormat="1" x14ac:dyDescent="0.25"/>
    <row r="3103" customFormat="1" x14ac:dyDescent="0.25"/>
    <row r="3104" customFormat="1" x14ac:dyDescent="0.25"/>
    <row r="3105" customFormat="1" x14ac:dyDescent="0.25"/>
    <row r="3106" customFormat="1" x14ac:dyDescent="0.25"/>
    <row r="3107" customFormat="1" x14ac:dyDescent="0.25"/>
    <row r="3108" customFormat="1" x14ac:dyDescent="0.25"/>
    <row r="3109" customFormat="1" x14ac:dyDescent="0.25"/>
    <row r="3110" customFormat="1" x14ac:dyDescent="0.25"/>
    <row r="3111" customFormat="1" x14ac:dyDescent="0.25"/>
    <row r="3112" customFormat="1" x14ac:dyDescent="0.25"/>
    <row r="3113" customFormat="1" x14ac:dyDescent="0.25"/>
    <row r="3114" customFormat="1" x14ac:dyDescent="0.25"/>
    <row r="3115" customFormat="1" x14ac:dyDescent="0.25"/>
    <row r="3116" customFormat="1" x14ac:dyDescent="0.25"/>
    <row r="3117" customFormat="1" x14ac:dyDescent="0.25"/>
    <row r="3118" customFormat="1" x14ac:dyDescent="0.25"/>
    <row r="3119" customFormat="1" x14ac:dyDescent="0.25"/>
    <row r="3120" customFormat="1" x14ac:dyDescent="0.25"/>
    <row r="3121" customFormat="1" x14ac:dyDescent="0.25"/>
    <row r="3122" customFormat="1" x14ac:dyDescent="0.25"/>
    <row r="3123" customFormat="1" x14ac:dyDescent="0.25"/>
    <row r="3124" customFormat="1" x14ac:dyDescent="0.25"/>
    <row r="3125" customFormat="1" x14ac:dyDescent="0.25"/>
    <row r="3126" customFormat="1" x14ac:dyDescent="0.25"/>
    <row r="3127" customFormat="1" x14ac:dyDescent="0.25"/>
    <row r="3128" customFormat="1" x14ac:dyDescent="0.25"/>
    <row r="3129" customFormat="1" x14ac:dyDescent="0.25"/>
    <row r="3130" customFormat="1" x14ac:dyDescent="0.25"/>
    <row r="3131" customFormat="1" x14ac:dyDescent="0.25"/>
    <row r="3132" customFormat="1" x14ac:dyDescent="0.25"/>
    <row r="3133" customFormat="1" x14ac:dyDescent="0.25"/>
    <row r="3134" customFormat="1" x14ac:dyDescent="0.25"/>
    <row r="3135" customFormat="1" x14ac:dyDescent="0.25"/>
    <row r="3136" customFormat="1" x14ac:dyDescent="0.25"/>
    <row r="3137" customFormat="1" x14ac:dyDescent="0.25"/>
    <row r="3138" customFormat="1" x14ac:dyDescent="0.25"/>
    <row r="3139" customFormat="1" x14ac:dyDescent="0.25"/>
    <row r="3140" customFormat="1" x14ac:dyDescent="0.25"/>
    <row r="3141" customFormat="1" x14ac:dyDescent="0.25"/>
    <row r="3142" customFormat="1" x14ac:dyDescent="0.25"/>
    <row r="3143" customFormat="1" x14ac:dyDescent="0.25"/>
    <row r="3144" customFormat="1" x14ac:dyDescent="0.25"/>
    <row r="3145" customFormat="1" x14ac:dyDescent="0.25"/>
    <row r="3146" customFormat="1" x14ac:dyDescent="0.25"/>
    <row r="3147" customFormat="1" x14ac:dyDescent="0.25"/>
    <row r="3148" customFormat="1" x14ac:dyDescent="0.25"/>
    <row r="3149" customFormat="1" x14ac:dyDescent="0.25"/>
    <row r="3150" customFormat="1" x14ac:dyDescent="0.25"/>
    <row r="3151" customFormat="1" x14ac:dyDescent="0.25"/>
    <row r="3152" customFormat="1" x14ac:dyDescent="0.25"/>
    <row r="3153" customFormat="1" x14ac:dyDescent="0.25"/>
    <row r="3154" customFormat="1" x14ac:dyDescent="0.25"/>
    <row r="3155" customFormat="1" x14ac:dyDescent="0.25"/>
    <row r="3156" customFormat="1" x14ac:dyDescent="0.25"/>
    <row r="3157" customFormat="1" x14ac:dyDescent="0.25"/>
    <row r="3158" customFormat="1" x14ac:dyDescent="0.25"/>
    <row r="3159" customFormat="1" x14ac:dyDescent="0.25"/>
    <row r="3160" customFormat="1" x14ac:dyDescent="0.25"/>
    <row r="3161" customFormat="1" x14ac:dyDescent="0.25"/>
    <row r="3162" customFormat="1" x14ac:dyDescent="0.25"/>
    <row r="3163" customFormat="1" x14ac:dyDescent="0.25"/>
    <row r="3164" customFormat="1" x14ac:dyDescent="0.25"/>
    <row r="3165" customFormat="1" x14ac:dyDescent="0.25"/>
    <row r="3166" customFormat="1" x14ac:dyDescent="0.25"/>
    <row r="3167" customFormat="1" x14ac:dyDescent="0.25"/>
    <row r="3168" customFormat="1" x14ac:dyDescent="0.25"/>
    <row r="3169" customFormat="1" x14ac:dyDescent="0.25"/>
    <row r="3170" customFormat="1" x14ac:dyDescent="0.25"/>
    <row r="3171" customFormat="1" x14ac:dyDescent="0.25"/>
    <row r="3172" customFormat="1" x14ac:dyDescent="0.25"/>
    <row r="3173" customFormat="1" x14ac:dyDescent="0.25"/>
    <row r="3174" customFormat="1" x14ac:dyDescent="0.25"/>
    <row r="3175" customFormat="1" x14ac:dyDescent="0.25"/>
    <row r="3176" customFormat="1" x14ac:dyDescent="0.25"/>
    <row r="3177" customFormat="1" x14ac:dyDescent="0.25"/>
    <row r="3178" customFormat="1" x14ac:dyDescent="0.25"/>
    <row r="3179" customFormat="1" x14ac:dyDescent="0.25"/>
    <row r="3180" customFormat="1" x14ac:dyDescent="0.25"/>
    <row r="3181" customFormat="1" x14ac:dyDescent="0.25"/>
    <row r="3182" customFormat="1" x14ac:dyDescent="0.25"/>
    <row r="3183" customFormat="1" x14ac:dyDescent="0.25"/>
    <row r="3184" customFormat="1" x14ac:dyDescent="0.25"/>
    <row r="3185" customFormat="1" x14ac:dyDescent="0.25"/>
    <row r="3186" customFormat="1" x14ac:dyDescent="0.25"/>
    <row r="3187" customFormat="1" x14ac:dyDescent="0.25"/>
    <row r="3188" customFormat="1" x14ac:dyDescent="0.25"/>
    <row r="3189" customFormat="1" x14ac:dyDescent="0.25"/>
    <row r="3190" customFormat="1" x14ac:dyDescent="0.25"/>
    <row r="3191" customFormat="1" x14ac:dyDescent="0.25"/>
    <row r="3192" customFormat="1" x14ac:dyDescent="0.25"/>
    <row r="3193" customFormat="1" x14ac:dyDescent="0.25"/>
    <row r="3194" customFormat="1" x14ac:dyDescent="0.25"/>
    <row r="3195" customFormat="1" x14ac:dyDescent="0.25"/>
    <row r="3196" customFormat="1" x14ac:dyDescent="0.25"/>
    <row r="3197" customFormat="1" x14ac:dyDescent="0.25"/>
    <row r="3198" customFormat="1" x14ac:dyDescent="0.25"/>
    <row r="3199" customFormat="1" x14ac:dyDescent="0.25"/>
    <row r="3200" customFormat="1" x14ac:dyDescent="0.25"/>
    <row r="3201" customFormat="1" x14ac:dyDescent="0.25"/>
    <row r="3202" customFormat="1" x14ac:dyDescent="0.25"/>
    <row r="3203" customFormat="1" x14ac:dyDescent="0.25"/>
    <row r="3204" customFormat="1" x14ac:dyDescent="0.25"/>
    <row r="3205" customFormat="1" x14ac:dyDescent="0.25"/>
    <row r="3206" customFormat="1" x14ac:dyDescent="0.25"/>
    <row r="3207" customFormat="1" x14ac:dyDescent="0.25"/>
    <row r="3208" customFormat="1" x14ac:dyDescent="0.25"/>
    <row r="3209" customFormat="1" x14ac:dyDescent="0.25"/>
    <row r="3210" customFormat="1" x14ac:dyDescent="0.25"/>
    <row r="3211" customFormat="1" x14ac:dyDescent="0.25"/>
    <row r="3212" customFormat="1" x14ac:dyDescent="0.25"/>
    <row r="3213" customFormat="1" x14ac:dyDescent="0.25"/>
    <row r="3214" customFormat="1" x14ac:dyDescent="0.25"/>
    <row r="3215" customFormat="1" x14ac:dyDescent="0.25"/>
    <row r="3216" customFormat="1" x14ac:dyDescent="0.25"/>
    <row r="3217" customFormat="1" x14ac:dyDescent="0.25"/>
    <row r="3218" customFormat="1" x14ac:dyDescent="0.25"/>
    <row r="3219" customFormat="1" x14ac:dyDescent="0.25"/>
    <row r="3220" customFormat="1" x14ac:dyDescent="0.25"/>
    <row r="3221" customFormat="1" x14ac:dyDescent="0.25"/>
    <row r="3222" customFormat="1" x14ac:dyDescent="0.25"/>
    <row r="3223" customFormat="1" x14ac:dyDescent="0.25"/>
    <row r="3224" customFormat="1" x14ac:dyDescent="0.25"/>
    <row r="3225" customFormat="1" x14ac:dyDescent="0.25"/>
    <row r="3226" customFormat="1" x14ac:dyDescent="0.25"/>
    <row r="3227" customFormat="1" x14ac:dyDescent="0.25"/>
    <row r="3228" customFormat="1" x14ac:dyDescent="0.25"/>
    <row r="3229" customFormat="1" x14ac:dyDescent="0.25"/>
    <row r="3230" customFormat="1" x14ac:dyDescent="0.25"/>
    <row r="3231" customFormat="1" x14ac:dyDescent="0.25"/>
    <row r="3232" customFormat="1" x14ac:dyDescent="0.25"/>
    <row r="3233" customFormat="1" x14ac:dyDescent="0.25"/>
    <row r="3234" customFormat="1" x14ac:dyDescent="0.25"/>
    <row r="3235" customFormat="1" x14ac:dyDescent="0.25"/>
    <row r="3236" customFormat="1" x14ac:dyDescent="0.25"/>
    <row r="3237" customFormat="1" x14ac:dyDescent="0.25"/>
    <row r="3238" customFormat="1" x14ac:dyDescent="0.25"/>
    <row r="3239" customFormat="1" x14ac:dyDescent="0.25"/>
    <row r="3240" customFormat="1" x14ac:dyDescent="0.25"/>
    <row r="3241" customFormat="1" x14ac:dyDescent="0.25"/>
    <row r="3242" customFormat="1" x14ac:dyDescent="0.25"/>
    <row r="3243" customFormat="1" x14ac:dyDescent="0.25"/>
    <row r="3244" customFormat="1" x14ac:dyDescent="0.25"/>
    <row r="3245" customFormat="1" x14ac:dyDescent="0.25"/>
    <row r="3246" customFormat="1" x14ac:dyDescent="0.25"/>
    <row r="3247" customFormat="1" x14ac:dyDescent="0.25"/>
    <row r="3248" customFormat="1" x14ac:dyDescent="0.25"/>
    <row r="3249" customFormat="1" x14ac:dyDescent="0.25"/>
    <row r="3250" customFormat="1" x14ac:dyDescent="0.25"/>
    <row r="3251" customFormat="1" x14ac:dyDescent="0.25"/>
    <row r="3252" customFormat="1" x14ac:dyDescent="0.25"/>
    <row r="3253" customFormat="1" x14ac:dyDescent="0.25"/>
    <row r="3254" customFormat="1" x14ac:dyDescent="0.25"/>
    <row r="3255" customFormat="1" x14ac:dyDescent="0.25"/>
    <row r="3256" customFormat="1" x14ac:dyDescent="0.25"/>
    <row r="3257" customFormat="1" x14ac:dyDescent="0.25"/>
    <row r="3258" customFormat="1" x14ac:dyDescent="0.25"/>
    <row r="3259" customFormat="1" x14ac:dyDescent="0.25"/>
    <row r="3260" customFormat="1" x14ac:dyDescent="0.25"/>
    <row r="3261" customFormat="1" x14ac:dyDescent="0.25"/>
    <row r="3262" customFormat="1" x14ac:dyDescent="0.25"/>
    <row r="3263" customFormat="1" x14ac:dyDescent="0.25"/>
    <row r="3264" customFormat="1" x14ac:dyDescent="0.25"/>
    <row r="3265" customFormat="1" x14ac:dyDescent="0.25"/>
    <row r="3266" customFormat="1" x14ac:dyDescent="0.25"/>
    <row r="3267" customFormat="1" x14ac:dyDescent="0.25"/>
    <row r="3268" customFormat="1" x14ac:dyDescent="0.25"/>
    <row r="3269" customFormat="1" x14ac:dyDescent="0.25"/>
    <row r="3270" customFormat="1" x14ac:dyDescent="0.25"/>
    <row r="3271" customFormat="1" x14ac:dyDescent="0.25"/>
    <row r="3272" customFormat="1" x14ac:dyDescent="0.25"/>
    <row r="3273" customFormat="1" x14ac:dyDescent="0.25"/>
    <row r="3274" customFormat="1" x14ac:dyDescent="0.25"/>
    <row r="3275" customFormat="1" x14ac:dyDescent="0.25"/>
    <row r="3276" customFormat="1" x14ac:dyDescent="0.25"/>
    <row r="3277" customFormat="1" x14ac:dyDescent="0.25"/>
    <row r="3278" customFormat="1" x14ac:dyDescent="0.25"/>
    <row r="3279" customFormat="1" x14ac:dyDescent="0.25"/>
    <row r="3280" customFormat="1" x14ac:dyDescent="0.25"/>
    <row r="3281" customFormat="1" x14ac:dyDescent="0.25"/>
    <row r="3282" customFormat="1" x14ac:dyDescent="0.25"/>
    <row r="3283" customFormat="1" x14ac:dyDescent="0.25"/>
    <row r="3284" customFormat="1" x14ac:dyDescent="0.25"/>
    <row r="3285" customFormat="1" x14ac:dyDescent="0.25"/>
    <row r="3286" customFormat="1" x14ac:dyDescent="0.25"/>
    <row r="3287" customFormat="1" x14ac:dyDescent="0.25"/>
    <row r="3288" customFormat="1" x14ac:dyDescent="0.25"/>
    <row r="3289" customFormat="1" x14ac:dyDescent="0.25"/>
    <row r="3290" customFormat="1" x14ac:dyDescent="0.25"/>
    <row r="3291" customFormat="1" x14ac:dyDescent="0.25"/>
    <row r="3292" customFormat="1" x14ac:dyDescent="0.25"/>
    <row r="3293" customFormat="1" x14ac:dyDescent="0.25"/>
    <row r="3294" customFormat="1" x14ac:dyDescent="0.25"/>
    <row r="3295" customFormat="1" x14ac:dyDescent="0.25"/>
    <row r="3296" customFormat="1" x14ac:dyDescent="0.25"/>
    <row r="3297" customFormat="1" x14ac:dyDescent="0.25"/>
    <row r="3298" customFormat="1" x14ac:dyDescent="0.25"/>
    <row r="3299" customFormat="1" x14ac:dyDescent="0.25"/>
    <row r="3300" customFormat="1" x14ac:dyDescent="0.25"/>
    <row r="3301" customFormat="1" x14ac:dyDescent="0.25"/>
    <row r="3302" customFormat="1" x14ac:dyDescent="0.25"/>
    <row r="3303" customFormat="1" x14ac:dyDescent="0.25"/>
    <row r="3304" customFormat="1" x14ac:dyDescent="0.25"/>
    <row r="3305" customFormat="1" x14ac:dyDescent="0.25"/>
    <row r="3306" customFormat="1" x14ac:dyDescent="0.25"/>
    <row r="3307" customFormat="1" x14ac:dyDescent="0.25"/>
    <row r="3308" customFormat="1" x14ac:dyDescent="0.25"/>
    <row r="3309" customFormat="1" x14ac:dyDescent="0.25"/>
    <row r="3310" customFormat="1" x14ac:dyDescent="0.25"/>
    <row r="3311" customFormat="1" x14ac:dyDescent="0.25"/>
    <row r="3312" customFormat="1" x14ac:dyDescent="0.25"/>
    <row r="3313" customFormat="1" x14ac:dyDescent="0.25"/>
    <row r="3314" customFormat="1" x14ac:dyDescent="0.25"/>
    <row r="3315" customFormat="1" x14ac:dyDescent="0.25"/>
    <row r="3316" customFormat="1" x14ac:dyDescent="0.25"/>
    <row r="3317" customFormat="1" x14ac:dyDescent="0.25"/>
    <row r="3318" customFormat="1" x14ac:dyDescent="0.25"/>
    <row r="3319" customFormat="1" x14ac:dyDescent="0.25"/>
    <row r="3320" customFormat="1" x14ac:dyDescent="0.25"/>
    <row r="3321" customFormat="1" x14ac:dyDescent="0.25"/>
    <row r="3322" customFormat="1" x14ac:dyDescent="0.25"/>
    <row r="3323" customFormat="1" x14ac:dyDescent="0.25"/>
    <row r="3324" customFormat="1" x14ac:dyDescent="0.25"/>
    <row r="3325" customFormat="1" x14ac:dyDescent="0.25"/>
    <row r="3326" customFormat="1" x14ac:dyDescent="0.25"/>
    <row r="3327" customFormat="1" x14ac:dyDescent="0.25"/>
    <row r="3328" customFormat="1" x14ac:dyDescent="0.25"/>
    <row r="3329" customFormat="1" x14ac:dyDescent="0.25"/>
    <row r="3330" customFormat="1" x14ac:dyDescent="0.25"/>
    <row r="3331" customFormat="1" x14ac:dyDescent="0.25"/>
    <row r="3332" customFormat="1" x14ac:dyDescent="0.25"/>
    <row r="3333" customFormat="1" x14ac:dyDescent="0.25"/>
    <row r="3334" customFormat="1" x14ac:dyDescent="0.25"/>
    <row r="3335" customFormat="1" x14ac:dyDescent="0.25"/>
    <row r="3336" customFormat="1" x14ac:dyDescent="0.25"/>
    <row r="3337" customFormat="1" x14ac:dyDescent="0.25"/>
    <row r="3338" customFormat="1" x14ac:dyDescent="0.25"/>
    <row r="3339" customFormat="1" x14ac:dyDescent="0.25"/>
    <row r="3340" customFormat="1" x14ac:dyDescent="0.25"/>
    <row r="3341" customFormat="1" x14ac:dyDescent="0.25"/>
    <row r="3342" customFormat="1" x14ac:dyDescent="0.25"/>
    <row r="3343" customFormat="1" x14ac:dyDescent="0.25"/>
    <row r="3344" customFormat="1" x14ac:dyDescent="0.25"/>
    <row r="3345" customFormat="1" x14ac:dyDescent="0.25"/>
    <row r="3346" customFormat="1" x14ac:dyDescent="0.25"/>
    <row r="3347" customFormat="1" x14ac:dyDescent="0.25"/>
    <row r="3348" customFormat="1" x14ac:dyDescent="0.25"/>
    <row r="3349" customFormat="1" x14ac:dyDescent="0.25"/>
    <row r="3350" customFormat="1" x14ac:dyDescent="0.25"/>
    <row r="3351" customFormat="1" x14ac:dyDescent="0.25"/>
    <row r="3352" customFormat="1" x14ac:dyDescent="0.25"/>
    <row r="3353" customFormat="1" x14ac:dyDescent="0.25"/>
    <row r="3354" customFormat="1" x14ac:dyDescent="0.25"/>
    <row r="3355" customFormat="1" x14ac:dyDescent="0.25"/>
    <row r="3356" customFormat="1" x14ac:dyDescent="0.25"/>
    <row r="3357" customFormat="1" x14ac:dyDescent="0.25"/>
    <row r="3358" customFormat="1" x14ac:dyDescent="0.25"/>
    <row r="3359" customFormat="1" x14ac:dyDescent="0.25"/>
    <row r="3360" customFormat="1" x14ac:dyDescent="0.25"/>
    <row r="3361" customFormat="1" x14ac:dyDescent="0.25"/>
    <row r="3362" customFormat="1" x14ac:dyDescent="0.25"/>
    <row r="3363" customFormat="1" x14ac:dyDescent="0.25"/>
    <row r="3364" customFormat="1" x14ac:dyDescent="0.25"/>
    <row r="3365" customFormat="1" x14ac:dyDescent="0.25"/>
    <row r="3366" customFormat="1" x14ac:dyDescent="0.25"/>
    <row r="3367" customFormat="1" x14ac:dyDescent="0.25"/>
    <row r="3368" customFormat="1" x14ac:dyDescent="0.25"/>
    <row r="3369" customFormat="1" x14ac:dyDescent="0.25"/>
    <row r="3370" customFormat="1" x14ac:dyDescent="0.25"/>
    <row r="3371" customFormat="1" x14ac:dyDescent="0.25"/>
    <row r="3372" customFormat="1" x14ac:dyDescent="0.25"/>
    <row r="3373" customFormat="1" x14ac:dyDescent="0.25"/>
    <row r="3374" customFormat="1" x14ac:dyDescent="0.25"/>
    <row r="3375" customFormat="1" x14ac:dyDescent="0.25"/>
    <row r="3376" customFormat="1" x14ac:dyDescent="0.25"/>
    <row r="3377" customFormat="1" x14ac:dyDescent="0.25"/>
    <row r="3378" customFormat="1" x14ac:dyDescent="0.25"/>
    <row r="3379" customFormat="1" x14ac:dyDescent="0.25"/>
    <row r="3380" customFormat="1" x14ac:dyDescent="0.25"/>
    <row r="3381" customFormat="1" x14ac:dyDescent="0.25"/>
    <row r="3382" customFormat="1" x14ac:dyDescent="0.25"/>
    <row r="3383" customFormat="1" x14ac:dyDescent="0.25"/>
    <row r="3384" customFormat="1" x14ac:dyDescent="0.25"/>
    <row r="3385" customFormat="1" x14ac:dyDescent="0.25"/>
    <row r="3386" customFormat="1" x14ac:dyDescent="0.25"/>
    <row r="3387" customFormat="1" x14ac:dyDescent="0.25"/>
    <row r="3388" customFormat="1" x14ac:dyDescent="0.25"/>
    <row r="3389" customFormat="1" x14ac:dyDescent="0.25"/>
    <row r="3390" customFormat="1" x14ac:dyDescent="0.25"/>
    <row r="3391" customFormat="1" x14ac:dyDescent="0.25"/>
    <row r="3392" customFormat="1" x14ac:dyDescent="0.25"/>
    <row r="3393" customFormat="1" x14ac:dyDescent="0.25"/>
    <row r="3394" customFormat="1" x14ac:dyDescent="0.25"/>
    <row r="3395" customFormat="1" x14ac:dyDescent="0.25"/>
    <row r="3396" customFormat="1" x14ac:dyDescent="0.25"/>
    <row r="3397" customFormat="1" x14ac:dyDescent="0.25"/>
    <row r="3398" customFormat="1" x14ac:dyDescent="0.25"/>
    <row r="3399" customFormat="1" x14ac:dyDescent="0.25"/>
    <row r="3400" customFormat="1" x14ac:dyDescent="0.25"/>
    <row r="3401" customFormat="1" x14ac:dyDescent="0.25"/>
    <row r="3402" customFormat="1" x14ac:dyDescent="0.25"/>
    <row r="3403" customFormat="1" x14ac:dyDescent="0.25"/>
    <row r="3404" customFormat="1" x14ac:dyDescent="0.25"/>
    <row r="3405" customFormat="1" x14ac:dyDescent="0.25"/>
    <row r="3406" customFormat="1" x14ac:dyDescent="0.25"/>
    <row r="3407" customFormat="1" x14ac:dyDescent="0.25"/>
    <row r="3408" customFormat="1" x14ac:dyDescent="0.25"/>
    <row r="3409" customFormat="1" x14ac:dyDescent="0.25"/>
    <row r="3410" customFormat="1" x14ac:dyDescent="0.25"/>
    <row r="3411" customFormat="1" x14ac:dyDescent="0.25"/>
    <row r="3412" customFormat="1" x14ac:dyDescent="0.25"/>
    <row r="3413" customFormat="1" x14ac:dyDescent="0.25"/>
    <row r="3414" customFormat="1" x14ac:dyDescent="0.25"/>
    <row r="3415" customFormat="1" x14ac:dyDescent="0.25"/>
    <row r="3416" customFormat="1" x14ac:dyDescent="0.25"/>
    <row r="3417" customFormat="1" x14ac:dyDescent="0.25"/>
    <row r="3418" customFormat="1" x14ac:dyDescent="0.25"/>
    <row r="3419" customFormat="1" x14ac:dyDescent="0.25"/>
    <row r="3420" customFormat="1" x14ac:dyDescent="0.25"/>
    <row r="3421" customFormat="1" x14ac:dyDescent="0.25"/>
    <row r="3422" customFormat="1" x14ac:dyDescent="0.25"/>
    <row r="3423" customFormat="1" x14ac:dyDescent="0.25"/>
    <row r="3424" customFormat="1" x14ac:dyDescent="0.25"/>
    <row r="3425" customFormat="1" x14ac:dyDescent="0.25"/>
    <row r="3426" customFormat="1" x14ac:dyDescent="0.25"/>
    <row r="3427" customFormat="1" x14ac:dyDescent="0.25"/>
    <row r="3428" customFormat="1" x14ac:dyDescent="0.25"/>
    <row r="3429" customFormat="1" x14ac:dyDescent="0.25"/>
    <row r="3430" customFormat="1" x14ac:dyDescent="0.25"/>
    <row r="3431" customFormat="1" x14ac:dyDescent="0.25"/>
    <row r="3432" customFormat="1" x14ac:dyDescent="0.25"/>
    <row r="3433" customFormat="1" x14ac:dyDescent="0.25"/>
    <row r="3434" customFormat="1" x14ac:dyDescent="0.25"/>
    <row r="3435" customFormat="1" x14ac:dyDescent="0.25"/>
    <row r="3436" customFormat="1" x14ac:dyDescent="0.25"/>
    <row r="3437" customFormat="1" x14ac:dyDescent="0.25"/>
    <row r="3438" customFormat="1" x14ac:dyDescent="0.25"/>
    <row r="3439" customFormat="1" x14ac:dyDescent="0.25"/>
    <row r="3440" customFormat="1" x14ac:dyDescent="0.25"/>
    <row r="3441" customFormat="1" x14ac:dyDescent="0.25"/>
    <row r="3442" customFormat="1" x14ac:dyDescent="0.25"/>
    <row r="3443" customFormat="1" x14ac:dyDescent="0.25"/>
    <row r="3444" customFormat="1" x14ac:dyDescent="0.25"/>
    <row r="3445" customFormat="1" x14ac:dyDescent="0.25"/>
    <row r="3446" customFormat="1" x14ac:dyDescent="0.25"/>
    <row r="3447" customFormat="1" x14ac:dyDescent="0.25"/>
    <row r="3448" customFormat="1" x14ac:dyDescent="0.25"/>
    <row r="3449" customFormat="1" x14ac:dyDescent="0.25"/>
    <row r="3450" customFormat="1" x14ac:dyDescent="0.25"/>
    <row r="3451" customFormat="1" x14ac:dyDescent="0.25"/>
    <row r="3452" customFormat="1" x14ac:dyDescent="0.25"/>
    <row r="3453" customFormat="1" x14ac:dyDescent="0.25"/>
    <row r="3454" customFormat="1" x14ac:dyDescent="0.25"/>
    <row r="3455" customFormat="1" x14ac:dyDescent="0.25"/>
    <row r="3456" customFormat="1" x14ac:dyDescent="0.25"/>
    <row r="3457" customFormat="1" x14ac:dyDescent="0.25"/>
    <row r="3458" customFormat="1" x14ac:dyDescent="0.25"/>
    <row r="3459" customFormat="1" x14ac:dyDescent="0.25"/>
    <row r="3460" customFormat="1" x14ac:dyDescent="0.25"/>
    <row r="3461" customFormat="1" x14ac:dyDescent="0.25"/>
    <row r="3462" customFormat="1" x14ac:dyDescent="0.25"/>
    <row r="3463" customFormat="1" x14ac:dyDescent="0.25"/>
    <row r="3464" customFormat="1" x14ac:dyDescent="0.25"/>
    <row r="3465" customFormat="1" x14ac:dyDescent="0.25"/>
    <row r="3466" customFormat="1" x14ac:dyDescent="0.25"/>
    <row r="3467" customFormat="1" x14ac:dyDescent="0.25"/>
    <row r="3468" customFormat="1" x14ac:dyDescent="0.25"/>
    <row r="3469" customFormat="1" x14ac:dyDescent="0.25"/>
    <row r="3470" customFormat="1" x14ac:dyDescent="0.25"/>
    <row r="3471" customFormat="1" x14ac:dyDescent="0.25"/>
    <row r="3472" customFormat="1" x14ac:dyDescent="0.25"/>
    <row r="3473" customFormat="1" x14ac:dyDescent="0.25"/>
    <row r="3474" customFormat="1" x14ac:dyDescent="0.25"/>
    <row r="3475" customFormat="1" x14ac:dyDescent="0.25"/>
    <row r="3476" customFormat="1" x14ac:dyDescent="0.25"/>
    <row r="3477" customFormat="1" x14ac:dyDescent="0.25"/>
    <row r="3478" customFormat="1" x14ac:dyDescent="0.25"/>
    <row r="3479" customFormat="1" x14ac:dyDescent="0.25"/>
    <row r="3480" customFormat="1" x14ac:dyDescent="0.25"/>
    <row r="3481" customFormat="1" x14ac:dyDescent="0.25"/>
    <row r="3482" customFormat="1" x14ac:dyDescent="0.25"/>
    <row r="3483" customFormat="1" x14ac:dyDescent="0.25"/>
    <row r="3484" customFormat="1" x14ac:dyDescent="0.25"/>
    <row r="3485" customFormat="1" x14ac:dyDescent="0.25"/>
    <row r="3486" customFormat="1" x14ac:dyDescent="0.25"/>
    <row r="3487" customFormat="1" x14ac:dyDescent="0.25"/>
    <row r="3488" customFormat="1" x14ac:dyDescent="0.25"/>
    <row r="3489" customFormat="1" x14ac:dyDescent="0.25"/>
    <row r="3490" customFormat="1" x14ac:dyDescent="0.25"/>
    <row r="3491" customFormat="1" x14ac:dyDescent="0.25"/>
    <row r="3492" customFormat="1" x14ac:dyDescent="0.25"/>
    <row r="3493" customFormat="1" x14ac:dyDescent="0.25"/>
    <row r="3494" customFormat="1" x14ac:dyDescent="0.25"/>
    <row r="3495" customFormat="1" x14ac:dyDescent="0.25"/>
    <row r="3496" customFormat="1" x14ac:dyDescent="0.25"/>
    <row r="3497" customFormat="1" x14ac:dyDescent="0.25"/>
    <row r="3498" customFormat="1" x14ac:dyDescent="0.25"/>
    <row r="3499" customFormat="1" x14ac:dyDescent="0.25"/>
    <row r="3500" customFormat="1" x14ac:dyDescent="0.25"/>
    <row r="3501" customFormat="1" x14ac:dyDescent="0.25"/>
    <row r="3502" customFormat="1" x14ac:dyDescent="0.25"/>
    <row r="3503" customFormat="1" x14ac:dyDescent="0.25"/>
    <row r="3504" customFormat="1" x14ac:dyDescent="0.25"/>
    <row r="3505" customFormat="1" x14ac:dyDescent="0.25"/>
    <row r="3506" customFormat="1" x14ac:dyDescent="0.25"/>
    <row r="3507" customFormat="1" x14ac:dyDescent="0.25"/>
    <row r="3508" customFormat="1" x14ac:dyDescent="0.25"/>
    <row r="3509" customFormat="1" x14ac:dyDescent="0.25"/>
    <row r="3510" customFormat="1" x14ac:dyDescent="0.25"/>
    <row r="3511" customFormat="1" x14ac:dyDescent="0.25"/>
    <row r="3512" customFormat="1" x14ac:dyDescent="0.25"/>
    <row r="3513" customFormat="1" x14ac:dyDescent="0.25"/>
    <row r="3514" customFormat="1" x14ac:dyDescent="0.25"/>
    <row r="3515" customFormat="1" x14ac:dyDescent="0.25"/>
    <row r="3516" customFormat="1" x14ac:dyDescent="0.25"/>
    <row r="3517" customFormat="1" x14ac:dyDescent="0.25"/>
    <row r="3518" customFormat="1" x14ac:dyDescent="0.25"/>
    <row r="3519" customFormat="1" x14ac:dyDescent="0.25"/>
    <row r="3520" customFormat="1" x14ac:dyDescent="0.25"/>
    <row r="3521" customFormat="1" x14ac:dyDescent="0.25"/>
    <row r="3522" customFormat="1" x14ac:dyDescent="0.25"/>
    <row r="3523" customFormat="1" x14ac:dyDescent="0.25"/>
    <row r="3524" customFormat="1" x14ac:dyDescent="0.25"/>
    <row r="3525" customFormat="1" x14ac:dyDescent="0.25"/>
    <row r="3526" customFormat="1" x14ac:dyDescent="0.25"/>
    <row r="3527" customFormat="1" x14ac:dyDescent="0.25"/>
    <row r="3528" customFormat="1" x14ac:dyDescent="0.25"/>
    <row r="3529" customFormat="1" x14ac:dyDescent="0.25"/>
    <row r="3530" customFormat="1" x14ac:dyDescent="0.25"/>
    <row r="3531" customFormat="1" x14ac:dyDescent="0.25"/>
    <row r="3532" customFormat="1" x14ac:dyDescent="0.25"/>
    <row r="3533" customFormat="1" x14ac:dyDescent="0.25"/>
    <row r="3534" customFormat="1" x14ac:dyDescent="0.25"/>
    <row r="3535" customFormat="1" x14ac:dyDescent="0.25"/>
    <row r="3536" customFormat="1" x14ac:dyDescent="0.25"/>
    <row r="3537" customFormat="1" x14ac:dyDescent="0.25"/>
    <row r="3538" customFormat="1" x14ac:dyDescent="0.25"/>
    <row r="3539" customFormat="1" x14ac:dyDescent="0.25"/>
    <row r="3540" customFormat="1" x14ac:dyDescent="0.25"/>
    <row r="3541" customFormat="1" x14ac:dyDescent="0.25"/>
    <row r="3542" customFormat="1" x14ac:dyDescent="0.25"/>
    <row r="3543" customFormat="1" x14ac:dyDescent="0.25"/>
    <row r="3544" customFormat="1" x14ac:dyDescent="0.25"/>
    <row r="3545" customFormat="1" x14ac:dyDescent="0.25"/>
    <row r="3546" customFormat="1" x14ac:dyDescent="0.25"/>
    <row r="3547" customFormat="1" x14ac:dyDescent="0.25"/>
    <row r="3548" customFormat="1" x14ac:dyDescent="0.25"/>
    <row r="3549" customFormat="1" x14ac:dyDescent="0.25"/>
    <row r="3550" customFormat="1" x14ac:dyDescent="0.25"/>
    <row r="3551" customFormat="1" x14ac:dyDescent="0.25"/>
    <row r="3552" customFormat="1" x14ac:dyDescent="0.25"/>
    <row r="3553" customFormat="1" x14ac:dyDescent="0.25"/>
    <row r="3554" customFormat="1" x14ac:dyDescent="0.25"/>
    <row r="3555" customFormat="1" x14ac:dyDescent="0.25"/>
    <row r="3556" customFormat="1" x14ac:dyDescent="0.25"/>
    <row r="3557" customFormat="1" x14ac:dyDescent="0.25"/>
    <row r="3558" customFormat="1" x14ac:dyDescent="0.25"/>
    <row r="3559" customFormat="1" x14ac:dyDescent="0.25"/>
    <row r="3560" customFormat="1" x14ac:dyDescent="0.25"/>
    <row r="3561" customFormat="1" x14ac:dyDescent="0.25"/>
    <row r="3562" customFormat="1" x14ac:dyDescent="0.25"/>
    <row r="3563" customFormat="1" x14ac:dyDescent="0.25"/>
    <row r="3564" customFormat="1" x14ac:dyDescent="0.25"/>
    <row r="3565" customFormat="1" x14ac:dyDescent="0.25"/>
    <row r="3566" customFormat="1" x14ac:dyDescent="0.25"/>
    <row r="3567" customFormat="1" x14ac:dyDescent="0.25"/>
    <row r="3568" customFormat="1" x14ac:dyDescent="0.25"/>
    <row r="3569" customFormat="1" x14ac:dyDescent="0.25"/>
    <row r="3570" customFormat="1" x14ac:dyDescent="0.25"/>
    <row r="3571" customFormat="1" x14ac:dyDescent="0.25"/>
    <row r="3572" customFormat="1" x14ac:dyDescent="0.25"/>
    <row r="3573" customFormat="1" x14ac:dyDescent="0.25"/>
    <row r="3574" customFormat="1" x14ac:dyDescent="0.25"/>
    <row r="3575" customFormat="1" x14ac:dyDescent="0.25"/>
    <row r="3576" customFormat="1" x14ac:dyDescent="0.25"/>
    <row r="3577" customFormat="1" x14ac:dyDescent="0.25"/>
    <row r="3578" customFormat="1" x14ac:dyDescent="0.25"/>
    <row r="3579" customFormat="1" x14ac:dyDescent="0.25"/>
    <row r="3580" customFormat="1" x14ac:dyDescent="0.25"/>
    <row r="3581" customFormat="1" x14ac:dyDescent="0.25"/>
    <row r="3582" customFormat="1" x14ac:dyDescent="0.25"/>
    <row r="3583" customFormat="1" x14ac:dyDescent="0.25"/>
    <row r="3584" customFormat="1" x14ac:dyDescent="0.25"/>
    <row r="3585" customFormat="1" x14ac:dyDescent="0.25"/>
    <row r="3586" customFormat="1" x14ac:dyDescent="0.25"/>
    <row r="3587" customFormat="1" x14ac:dyDescent="0.25"/>
    <row r="3588" customFormat="1" x14ac:dyDescent="0.25"/>
    <row r="3589" customFormat="1" x14ac:dyDescent="0.25"/>
    <row r="3590" customFormat="1" x14ac:dyDescent="0.25"/>
    <row r="3591" customFormat="1" x14ac:dyDescent="0.25"/>
    <row r="3592" customFormat="1" x14ac:dyDescent="0.25"/>
    <row r="3593" customFormat="1" x14ac:dyDescent="0.25"/>
    <row r="3594" customFormat="1" x14ac:dyDescent="0.25"/>
    <row r="3595" customFormat="1" x14ac:dyDescent="0.25"/>
    <row r="3596" customFormat="1" x14ac:dyDescent="0.25"/>
    <row r="3597" customFormat="1" x14ac:dyDescent="0.25"/>
    <row r="3598" customFormat="1" x14ac:dyDescent="0.25"/>
    <row r="3599" customFormat="1" x14ac:dyDescent="0.25"/>
    <row r="3600" customFormat="1" x14ac:dyDescent="0.25"/>
    <row r="3601" customFormat="1" x14ac:dyDescent="0.25"/>
    <row r="3602" customFormat="1" x14ac:dyDescent="0.25"/>
    <row r="3603" customFormat="1" x14ac:dyDescent="0.25"/>
    <row r="3604" customFormat="1" x14ac:dyDescent="0.25"/>
    <row r="3605" customFormat="1" x14ac:dyDescent="0.25"/>
    <row r="3606" customFormat="1" x14ac:dyDescent="0.25"/>
    <row r="3607" customFormat="1" x14ac:dyDescent="0.25"/>
    <row r="3608" customFormat="1" x14ac:dyDescent="0.25"/>
    <row r="3609" customFormat="1" x14ac:dyDescent="0.25"/>
    <row r="3610" customFormat="1" x14ac:dyDescent="0.25"/>
    <row r="3611" customFormat="1" x14ac:dyDescent="0.25"/>
    <row r="3612" customFormat="1" x14ac:dyDescent="0.25"/>
    <row r="3613" customFormat="1" x14ac:dyDescent="0.25"/>
    <row r="3614" customFormat="1" x14ac:dyDescent="0.25"/>
    <row r="3615" customFormat="1" x14ac:dyDescent="0.25"/>
    <row r="3616" customFormat="1" x14ac:dyDescent="0.25"/>
    <row r="3617" customFormat="1" x14ac:dyDescent="0.25"/>
    <row r="3618" customFormat="1" x14ac:dyDescent="0.25"/>
    <row r="3619" customFormat="1" x14ac:dyDescent="0.25"/>
    <row r="3620" customFormat="1" x14ac:dyDescent="0.25"/>
    <row r="3621" customFormat="1" x14ac:dyDescent="0.25"/>
    <row r="3622" customFormat="1" x14ac:dyDescent="0.25"/>
    <row r="3623" customFormat="1" x14ac:dyDescent="0.25"/>
    <row r="3624" customFormat="1" x14ac:dyDescent="0.25"/>
    <row r="3625" customFormat="1" x14ac:dyDescent="0.25"/>
    <row r="3626" customFormat="1" x14ac:dyDescent="0.25"/>
    <row r="3627" customFormat="1" x14ac:dyDescent="0.25"/>
    <row r="3628" customFormat="1" x14ac:dyDescent="0.25"/>
    <row r="3629" customFormat="1" x14ac:dyDescent="0.25"/>
    <row r="3630" customFormat="1" x14ac:dyDescent="0.25"/>
    <row r="3631" customFormat="1" x14ac:dyDescent="0.25"/>
    <row r="3632" customFormat="1" x14ac:dyDescent="0.25"/>
    <row r="3633" customFormat="1" x14ac:dyDescent="0.25"/>
    <row r="3634" customFormat="1" x14ac:dyDescent="0.25"/>
    <row r="3635" customFormat="1" x14ac:dyDescent="0.25"/>
    <row r="3636" customFormat="1" x14ac:dyDescent="0.25"/>
    <row r="3637" customFormat="1" x14ac:dyDescent="0.25"/>
    <row r="3638" customFormat="1" x14ac:dyDescent="0.25"/>
    <row r="3639" customFormat="1" x14ac:dyDescent="0.25"/>
    <row r="3640" customFormat="1" x14ac:dyDescent="0.25"/>
    <row r="3641" customFormat="1" x14ac:dyDescent="0.25"/>
    <row r="3642" customFormat="1" x14ac:dyDescent="0.25"/>
    <row r="3643" customFormat="1" x14ac:dyDescent="0.25"/>
    <row r="3644" customFormat="1" x14ac:dyDescent="0.25"/>
    <row r="3645" customFormat="1" x14ac:dyDescent="0.25"/>
    <row r="3646" customFormat="1" x14ac:dyDescent="0.25"/>
    <row r="3647" customFormat="1" x14ac:dyDescent="0.25"/>
    <row r="3648" customFormat="1" x14ac:dyDescent="0.25"/>
    <row r="3649" customFormat="1" x14ac:dyDescent="0.25"/>
    <row r="3650" customFormat="1" x14ac:dyDescent="0.25"/>
    <row r="3651" customFormat="1" x14ac:dyDescent="0.25"/>
    <row r="3652" customFormat="1" x14ac:dyDescent="0.25"/>
    <row r="3653" customFormat="1" x14ac:dyDescent="0.25"/>
    <row r="3654" customFormat="1" x14ac:dyDescent="0.25"/>
    <row r="3655" customFormat="1" x14ac:dyDescent="0.25"/>
    <row r="3656" customFormat="1" x14ac:dyDescent="0.25"/>
    <row r="3657" customFormat="1" x14ac:dyDescent="0.25"/>
    <row r="3658" customFormat="1" x14ac:dyDescent="0.25"/>
    <row r="3659" customFormat="1" x14ac:dyDescent="0.25"/>
    <row r="3660" customFormat="1" x14ac:dyDescent="0.25"/>
    <row r="3661" customFormat="1" x14ac:dyDescent="0.25"/>
    <row r="3662" customFormat="1" x14ac:dyDescent="0.25"/>
    <row r="3663" customFormat="1" x14ac:dyDescent="0.25"/>
    <row r="3664" customFormat="1" x14ac:dyDescent="0.25"/>
    <row r="3665" customFormat="1" x14ac:dyDescent="0.25"/>
    <row r="3666" customFormat="1" x14ac:dyDescent="0.25"/>
    <row r="3667" customFormat="1" x14ac:dyDescent="0.25"/>
    <row r="3668" customFormat="1" x14ac:dyDescent="0.25"/>
    <row r="3669" customFormat="1" x14ac:dyDescent="0.25"/>
    <row r="3670" customFormat="1" x14ac:dyDescent="0.25"/>
    <row r="3671" customFormat="1" x14ac:dyDescent="0.25"/>
    <row r="3672" customFormat="1" x14ac:dyDescent="0.25"/>
    <row r="3673" customFormat="1" x14ac:dyDescent="0.25"/>
    <row r="3674" customFormat="1" x14ac:dyDescent="0.25"/>
    <row r="3675" customFormat="1" x14ac:dyDescent="0.25"/>
    <row r="3676" customFormat="1" x14ac:dyDescent="0.25"/>
    <row r="3677" customFormat="1" x14ac:dyDescent="0.25"/>
    <row r="3678" customFormat="1" x14ac:dyDescent="0.25"/>
    <row r="3679" customFormat="1" x14ac:dyDescent="0.25"/>
    <row r="3680" customFormat="1" x14ac:dyDescent="0.25"/>
    <row r="3681" customFormat="1" x14ac:dyDescent="0.25"/>
    <row r="3682" customFormat="1" x14ac:dyDescent="0.25"/>
    <row r="3683" customFormat="1" x14ac:dyDescent="0.25"/>
    <row r="3684" customFormat="1" x14ac:dyDescent="0.25"/>
    <row r="3685" customFormat="1" x14ac:dyDescent="0.25"/>
    <row r="3686" customFormat="1" x14ac:dyDescent="0.25"/>
    <row r="3687" customFormat="1" x14ac:dyDescent="0.25"/>
    <row r="3688" customFormat="1" x14ac:dyDescent="0.25"/>
    <row r="3689" customFormat="1" x14ac:dyDescent="0.25"/>
    <row r="3690" customFormat="1" x14ac:dyDescent="0.25"/>
    <row r="3691" customFormat="1" x14ac:dyDescent="0.25"/>
    <row r="3692" customFormat="1" x14ac:dyDescent="0.25"/>
    <row r="3693" customFormat="1" x14ac:dyDescent="0.25"/>
    <row r="3694" customFormat="1" x14ac:dyDescent="0.25"/>
    <row r="3695" customFormat="1" x14ac:dyDescent="0.25"/>
    <row r="3696" customFormat="1" x14ac:dyDescent="0.25"/>
    <row r="3697" customFormat="1" x14ac:dyDescent="0.25"/>
    <row r="3698" customFormat="1" x14ac:dyDescent="0.25"/>
    <row r="3699" customFormat="1" x14ac:dyDescent="0.25"/>
    <row r="3700" customFormat="1" x14ac:dyDescent="0.25"/>
    <row r="3701" customFormat="1" x14ac:dyDescent="0.25"/>
    <row r="3702" customFormat="1" x14ac:dyDescent="0.25"/>
    <row r="3703" customFormat="1" x14ac:dyDescent="0.25"/>
    <row r="3704" customFormat="1" x14ac:dyDescent="0.25"/>
    <row r="3705" customFormat="1" x14ac:dyDescent="0.25"/>
    <row r="3706" customFormat="1" x14ac:dyDescent="0.25"/>
    <row r="3707" customFormat="1" x14ac:dyDescent="0.25"/>
    <row r="3708" customFormat="1" x14ac:dyDescent="0.25"/>
    <row r="3709" customFormat="1" x14ac:dyDescent="0.25"/>
    <row r="3710" customFormat="1" x14ac:dyDescent="0.25"/>
    <row r="3711" customFormat="1" x14ac:dyDescent="0.25"/>
    <row r="3712" customFormat="1" x14ac:dyDescent="0.25"/>
    <row r="3713" customFormat="1" x14ac:dyDescent="0.25"/>
    <row r="3714" customFormat="1" x14ac:dyDescent="0.25"/>
    <row r="3715" customFormat="1" x14ac:dyDescent="0.25"/>
    <row r="3716" customFormat="1" x14ac:dyDescent="0.25"/>
    <row r="3717" customFormat="1" x14ac:dyDescent="0.25"/>
    <row r="3718" customFormat="1" x14ac:dyDescent="0.25"/>
    <row r="3719" customFormat="1" x14ac:dyDescent="0.25"/>
    <row r="3720" customFormat="1" x14ac:dyDescent="0.25"/>
    <row r="3721" customFormat="1" x14ac:dyDescent="0.25"/>
    <row r="3722" customFormat="1" x14ac:dyDescent="0.25"/>
    <row r="3723" customFormat="1" x14ac:dyDescent="0.25"/>
    <row r="3724" customFormat="1" x14ac:dyDescent="0.25"/>
    <row r="3725" customFormat="1" x14ac:dyDescent="0.25"/>
    <row r="3726" customFormat="1" x14ac:dyDescent="0.25"/>
    <row r="3727" customFormat="1" x14ac:dyDescent="0.25"/>
    <row r="3728" customFormat="1" x14ac:dyDescent="0.25"/>
    <row r="3729" customFormat="1" x14ac:dyDescent="0.25"/>
    <row r="3730" customFormat="1" x14ac:dyDescent="0.25"/>
    <row r="3731" customFormat="1" x14ac:dyDescent="0.25"/>
    <row r="3732" customFormat="1" x14ac:dyDescent="0.25"/>
    <row r="3733" customFormat="1" x14ac:dyDescent="0.25"/>
    <row r="3734" customFormat="1" x14ac:dyDescent="0.25"/>
    <row r="3735" customFormat="1" x14ac:dyDescent="0.25"/>
    <row r="3736" customFormat="1" x14ac:dyDescent="0.25"/>
    <row r="3737" customFormat="1" x14ac:dyDescent="0.25"/>
    <row r="3738" customFormat="1" x14ac:dyDescent="0.25"/>
    <row r="3739" customFormat="1" x14ac:dyDescent="0.25"/>
    <row r="3740" customFormat="1" x14ac:dyDescent="0.25"/>
    <row r="3741" customFormat="1" x14ac:dyDescent="0.25"/>
    <row r="3742" customFormat="1" x14ac:dyDescent="0.25"/>
    <row r="3743" customFormat="1" x14ac:dyDescent="0.25"/>
    <row r="3744" customFormat="1" x14ac:dyDescent="0.25"/>
    <row r="3745" customFormat="1" x14ac:dyDescent="0.25"/>
    <row r="3746" customFormat="1" x14ac:dyDescent="0.25"/>
    <row r="3747" customFormat="1" x14ac:dyDescent="0.25"/>
    <row r="3748" customFormat="1" x14ac:dyDescent="0.25"/>
    <row r="3749" customFormat="1" x14ac:dyDescent="0.25"/>
    <row r="3750" customFormat="1" x14ac:dyDescent="0.25"/>
    <row r="3751" customFormat="1" x14ac:dyDescent="0.25"/>
    <row r="3752" customFormat="1" x14ac:dyDescent="0.25"/>
    <row r="3753" customFormat="1" x14ac:dyDescent="0.25"/>
    <row r="3754" customFormat="1" x14ac:dyDescent="0.25"/>
    <row r="3755" customFormat="1" x14ac:dyDescent="0.25"/>
    <row r="3756" customFormat="1" x14ac:dyDescent="0.25"/>
    <row r="3757" customFormat="1" x14ac:dyDescent="0.25"/>
    <row r="3758" customFormat="1" x14ac:dyDescent="0.25"/>
    <row r="3759" customFormat="1" x14ac:dyDescent="0.25"/>
    <row r="3760" customFormat="1" x14ac:dyDescent="0.25"/>
    <row r="3761" customFormat="1" x14ac:dyDescent="0.25"/>
    <row r="3762" customFormat="1" x14ac:dyDescent="0.25"/>
    <row r="3763" customFormat="1" x14ac:dyDescent="0.25"/>
    <row r="3764" customFormat="1" x14ac:dyDescent="0.25"/>
    <row r="3765" customFormat="1" x14ac:dyDescent="0.25"/>
    <row r="3766" customFormat="1" x14ac:dyDescent="0.25"/>
    <row r="3767" customFormat="1" x14ac:dyDescent="0.25"/>
    <row r="3768" customFormat="1" x14ac:dyDescent="0.25"/>
    <row r="3769" customFormat="1" x14ac:dyDescent="0.25"/>
    <row r="3770" customFormat="1" x14ac:dyDescent="0.25"/>
    <row r="3771" customFormat="1" x14ac:dyDescent="0.25"/>
    <row r="3772" customFormat="1" x14ac:dyDescent="0.25"/>
    <row r="3773" customFormat="1" x14ac:dyDescent="0.25"/>
    <row r="3774" customFormat="1" x14ac:dyDescent="0.25"/>
    <row r="3775" customFormat="1" x14ac:dyDescent="0.25"/>
    <row r="3776" customFormat="1" x14ac:dyDescent="0.25"/>
    <row r="3777" customFormat="1" x14ac:dyDescent="0.25"/>
    <row r="3778" customFormat="1" x14ac:dyDescent="0.25"/>
    <row r="3779" customFormat="1" x14ac:dyDescent="0.25"/>
    <row r="3780" customFormat="1" x14ac:dyDescent="0.25"/>
    <row r="3781" customFormat="1" x14ac:dyDescent="0.25"/>
    <row r="3782" customFormat="1" x14ac:dyDescent="0.25"/>
    <row r="3783" customFormat="1" x14ac:dyDescent="0.25"/>
    <row r="3784" customFormat="1" x14ac:dyDescent="0.25"/>
    <row r="3785" customFormat="1" x14ac:dyDescent="0.25"/>
    <row r="3786" customFormat="1" x14ac:dyDescent="0.25"/>
    <row r="3787" customFormat="1" x14ac:dyDescent="0.25"/>
    <row r="3788" customFormat="1" x14ac:dyDescent="0.25"/>
    <row r="3789" customFormat="1" x14ac:dyDescent="0.25"/>
    <row r="3790" customFormat="1" x14ac:dyDescent="0.25"/>
    <row r="3791" customFormat="1" x14ac:dyDescent="0.25"/>
    <row r="3792" customFormat="1" x14ac:dyDescent="0.25"/>
    <row r="3793" customFormat="1" x14ac:dyDescent="0.25"/>
    <row r="3794" customFormat="1" x14ac:dyDescent="0.25"/>
    <row r="3795" customFormat="1" x14ac:dyDescent="0.25"/>
    <row r="3796" customFormat="1" x14ac:dyDescent="0.25"/>
    <row r="3797" customFormat="1" x14ac:dyDescent="0.25"/>
    <row r="3798" customFormat="1" x14ac:dyDescent="0.25"/>
    <row r="3799" customFormat="1" x14ac:dyDescent="0.25"/>
    <row r="3800" customFormat="1" x14ac:dyDescent="0.25"/>
    <row r="3801" customFormat="1" x14ac:dyDescent="0.25"/>
    <row r="3802" customFormat="1" x14ac:dyDescent="0.25"/>
    <row r="3803" customFormat="1" x14ac:dyDescent="0.25"/>
    <row r="3804" customFormat="1" x14ac:dyDescent="0.25"/>
    <row r="3805" customFormat="1" x14ac:dyDescent="0.25"/>
    <row r="3806" customFormat="1" x14ac:dyDescent="0.25"/>
    <row r="3807" customFormat="1" x14ac:dyDescent="0.25"/>
    <row r="3808" customFormat="1" x14ac:dyDescent="0.25"/>
    <row r="3809" customFormat="1" x14ac:dyDescent="0.25"/>
    <row r="3810" customFormat="1" x14ac:dyDescent="0.25"/>
    <row r="3811" customFormat="1" x14ac:dyDescent="0.25"/>
    <row r="3812" customFormat="1" x14ac:dyDescent="0.25"/>
    <row r="3813" customFormat="1" x14ac:dyDescent="0.25"/>
    <row r="3814" customFormat="1" x14ac:dyDescent="0.25"/>
    <row r="3815" customFormat="1" x14ac:dyDescent="0.25"/>
    <row r="3816" customFormat="1" x14ac:dyDescent="0.25"/>
    <row r="3817" customFormat="1" x14ac:dyDescent="0.25"/>
    <row r="3818" customFormat="1" x14ac:dyDescent="0.25"/>
    <row r="3819" customFormat="1" x14ac:dyDescent="0.25"/>
    <row r="3820" customFormat="1" x14ac:dyDescent="0.25"/>
    <row r="3821" customFormat="1" x14ac:dyDescent="0.25"/>
    <row r="3822" customFormat="1" x14ac:dyDescent="0.25"/>
    <row r="3823" customFormat="1" x14ac:dyDescent="0.25"/>
    <row r="3824" customFormat="1" x14ac:dyDescent="0.25"/>
    <row r="3825" customFormat="1" x14ac:dyDescent="0.25"/>
    <row r="3826" customFormat="1" x14ac:dyDescent="0.25"/>
    <row r="3827" customFormat="1" x14ac:dyDescent="0.25"/>
    <row r="3828" customFormat="1" x14ac:dyDescent="0.25"/>
    <row r="3829" customFormat="1" x14ac:dyDescent="0.25"/>
    <row r="3830" customFormat="1" x14ac:dyDescent="0.25"/>
    <row r="3831" customFormat="1" x14ac:dyDescent="0.25"/>
    <row r="3832" customFormat="1" x14ac:dyDescent="0.25"/>
    <row r="3833" customFormat="1" x14ac:dyDescent="0.25"/>
    <row r="3834" customFormat="1" x14ac:dyDescent="0.25"/>
    <row r="3835" customFormat="1" x14ac:dyDescent="0.25"/>
    <row r="3836" customFormat="1" x14ac:dyDescent="0.25"/>
    <row r="3837" customFormat="1" x14ac:dyDescent="0.25"/>
    <row r="3838" customFormat="1" x14ac:dyDescent="0.25"/>
    <row r="3839" customFormat="1" x14ac:dyDescent="0.25"/>
    <row r="3840" customFormat="1" x14ac:dyDescent="0.25"/>
    <row r="3841" customFormat="1" x14ac:dyDescent="0.25"/>
    <row r="3842" customFormat="1" x14ac:dyDescent="0.25"/>
    <row r="3843" customFormat="1" x14ac:dyDescent="0.25"/>
    <row r="3844" customFormat="1" x14ac:dyDescent="0.25"/>
    <row r="3845" customFormat="1" x14ac:dyDescent="0.25"/>
    <row r="3846" customFormat="1" x14ac:dyDescent="0.25"/>
    <row r="3847" customFormat="1" x14ac:dyDescent="0.25"/>
    <row r="3848" customFormat="1" x14ac:dyDescent="0.25"/>
    <row r="3849" customFormat="1" x14ac:dyDescent="0.25"/>
    <row r="3850" customFormat="1" x14ac:dyDescent="0.25"/>
    <row r="3851" customFormat="1" x14ac:dyDescent="0.25"/>
    <row r="3852" customFormat="1" x14ac:dyDescent="0.25"/>
    <row r="3853" customFormat="1" x14ac:dyDescent="0.25"/>
    <row r="3854" customFormat="1" x14ac:dyDescent="0.25"/>
    <row r="3855" customFormat="1" x14ac:dyDescent="0.25"/>
    <row r="3856" customFormat="1" x14ac:dyDescent="0.25"/>
    <row r="3857" customFormat="1" x14ac:dyDescent="0.25"/>
    <row r="3858" customFormat="1" x14ac:dyDescent="0.25"/>
    <row r="3859" customFormat="1" x14ac:dyDescent="0.25"/>
    <row r="3860" customFormat="1" x14ac:dyDescent="0.25"/>
    <row r="3861" customFormat="1" x14ac:dyDescent="0.25"/>
    <row r="3862" customFormat="1" x14ac:dyDescent="0.25"/>
    <row r="3863" customFormat="1" x14ac:dyDescent="0.25"/>
    <row r="3864" customFormat="1" x14ac:dyDescent="0.25"/>
    <row r="3865" customFormat="1" x14ac:dyDescent="0.25"/>
    <row r="3866" customFormat="1" x14ac:dyDescent="0.25"/>
    <row r="3867" customFormat="1" x14ac:dyDescent="0.25"/>
    <row r="3868" customFormat="1" x14ac:dyDescent="0.25"/>
    <row r="3869" customFormat="1" x14ac:dyDescent="0.25"/>
    <row r="3870" customFormat="1" x14ac:dyDescent="0.25"/>
    <row r="3871" customFormat="1" x14ac:dyDescent="0.25"/>
    <row r="3872" customFormat="1" x14ac:dyDescent="0.25"/>
    <row r="3873" customFormat="1" x14ac:dyDescent="0.25"/>
    <row r="3874" customFormat="1" x14ac:dyDescent="0.25"/>
    <row r="3875" customFormat="1" x14ac:dyDescent="0.25"/>
    <row r="3876" customFormat="1" x14ac:dyDescent="0.25"/>
    <row r="3877" customFormat="1" x14ac:dyDescent="0.25"/>
    <row r="3878" customFormat="1" x14ac:dyDescent="0.25"/>
    <row r="3879" customFormat="1" x14ac:dyDescent="0.25"/>
    <row r="3880" customFormat="1" x14ac:dyDescent="0.25"/>
    <row r="3881" customFormat="1" x14ac:dyDescent="0.25"/>
    <row r="3882" customFormat="1" x14ac:dyDescent="0.25"/>
    <row r="3883" customFormat="1" x14ac:dyDescent="0.25"/>
    <row r="3884" customFormat="1" x14ac:dyDescent="0.25"/>
    <row r="3885" customFormat="1" x14ac:dyDescent="0.25"/>
    <row r="3886" customFormat="1" x14ac:dyDescent="0.25"/>
    <row r="3887" customFormat="1" x14ac:dyDescent="0.25"/>
    <row r="3888" customFormat="1" x14ac:dyDescent="0.25"/>
    <row r="3889" customFormat="1" x14ac:dyDescent="0.25"/>
    <row r="3890" customFormat="1" x14ac:dyDescent="0.25"/>
    <row r="3891" customFormat="1" x14ac:dyDescent="0.25"/>
    <row r="3892" customFormat="1" x14ac:dyDescent="0.25"/>
    <row r="3893" customFormat="1" x14ac:dyDescent="0.25"/>
    <row r="3894" customFormat="1" x14ac:dyDescent="0.25"/>
    <row r="3895" customFormat="1" x14ac:dyDescent="0.25"/>
    <row r="3896" customFormat="1" x14ac:dyDescent="0.25"/>
    <row r="3897" customFormat="1" x14ac:dyDescent="0.25"/>
    <row r="3898" customFormat="1" x14ac:dyDescent="0.25"/>
    <row r="3899" customFormat="1" x14ac:dyDescent="0.25"/>
    <row r="3900" customFormat="1" x14ac:dyDescent="0.25"/>
    <row r="3901" customFormat="1" x14ac:dyDescent="0.25"/>
    <row r="3902" customFormat="1" x14ac:dyDescent="0.25"/>
    <row r="3903" customFormat="1" x14ac:dyDescent="0.25"/>
    <row r="3904" customFormat="1" x14ac:dyDescent="0.25"/>
    <row r="3905" customFormat="1" x14ac:dyDescent="0.25"/>
    <row r="3906" customFormat="1" x14ac:dyDescent="0.25"/>
    <row r="3907" customFormat="1" x14ac:dyDescent="0.25"/>
    <row r="3908" customFormat="1" x14ac:dyDescent="0.25"/>
    <row r="3909" customFormat="1" x14ac:dyDescent="0.25"/>
    <row r="3910" customFormat="1" x14ac:dyDescent="0.25"/>
    <row r="3911" customFormat="1" x14ac:dyDescent="0.25"/>
    <row r="3912" customFormat="1" x14ac:dyDescent="0.25"/>
    <row r="3913" customFormat="1" x14ac:dyDescent="0.25"/>
    <row r="3914" customFormat="1" x14ac:dyDescent="0.25"/>
    <row r="3915" customFormat="1" x14ac:dyDescent="0.25"/>
    <row r="3916" customFormat="1" x14ac:dyDescent="0.25"/>
    <row r="3917" customFormat="1" x14ac:dyDescent="0.25"/>
    <row r="3918" customFormat="1" x14ac:dyDescent="0.25"/>
    <row r="3919" customFormat="1" x14ac:dyDescent="0.25"/>
    <row r="3920" customFormat="1" x14ac:dyDescent="0.25"/>
    <row r="3921" customFormat="1" x14ac:dyDescent="0.25"/>
    <row r="3922" customFormat="1" x14ac:dyDescent="0.25"/>
    <row r="3923" customFormat="1" x14ac:dyDescent="0.25"/>
    <row r="3924" customFormat="1" x14ac:dyDescent="0.25"/>
    <row r="3925" customFormat="1" x14ac:dyDescent="0.25"/>
    <row r="3926" customFormat="1" x14ac:dyDescent="0.25"/>
    <row r="3927" customFormat="1" x14ac:dyDescent="0.25"/>
    <row r="3928" customFormat="1" x14ac:dyDescent="0.25"/>
    <row r="3929" customFormat="1" x14ac:dyDescent="0.25"/>
    <row r="3930" customFormat="1" x14ac:dyDescent="0.25"/>
    <row r="3931" customFormat="1" x14ac:dyDescent="0.25"/>
    <row r="3932" customFormat="1" x14ac:dyDescent="0.25"/>
    <row r="3933" customFormat="1" x14ac:dyDescent="0.25"/>
    <row r="3934" customFormat="1" x14ac:dyDescent="0.25"/>
    <row r="3935" customFormat="1" x14ac:dyDescent="0.25"/>
    <row r="3936" customFormat="1" x14ac:dyDescent="0.25"/>
    <row r="3937" customFormat="1" x14ac:dyDescent="0.25"/>
    <row r="3938" customFormat="1" x14ac:dyDescent="0.25"/>
    <row r="3939" customFormat="1" x14ac:dyDescent="0.25"/>
    <row r="3940" customFormat="1" x14ac:dyDescent="0.25"/>
    <row r="3941" customFormat="1" x14ac:dyDescent="0.25"/>
    <row r="3942" customFormat="1" x14ac:dyDescent="0.25"/>
    <row r="3943" customFormat="1" x14ac:dyDescent="0.25"/>
    <row r="3944" customFormat="1" x14ac:dyDescent="0.25"/>
    <row r="3945" customFormat="1" x14ac:dyDescent="0.25"/>
    <row r="3946" customFormat="1" x14ac:dyDescent="0.25"/>
    <row r="3947" customFormat="1" x14ac:dyDescent="0.25"/>
    <row r="3948" customFormat="1" x14ac:dyDescent="0.25"/>
    <row r="3949" customFormat="1" x14ac:dyDescent="0.25"/>
    <row r="3950" customFormat="1" x14ac:dyDescent="0.25"/>
    <row r="3951" customFormat="1" x14ac:dyDescent="0.25"/>
    <row r="3952" customFormat="1" x14ac:dyDescent="0.25"/>
    <row r="3953" customFormat="1" x14ac:dyDescent="0.25"/>
    <row r="3954" customFormat="1" x14ac:dyDescent="0.25"/>
    <row r="3955" customFormat="1" x14ac:dyDescent="0.25"/>
    <row r="3956" customFormat="1" x14ac:dyDescent="0.25"/>
    <row r="3957" customFormat="1" x14ac:dyDescent="0.25"/>
    <row r="3958" customFormat="1" x14ac:dyDescent="0.25"/>
    <row r="3959" customFormat="1" x14ac:dyDescent="0.25"/>
    <row r="3960" customFormat="1" x14ac:dyDescent="0.25"/>
    <row r="3961" customFormat="1" x14ac:dyDescent="0.25"/>
    <row r="3962" customFormat="1" x14ac:dyDescent="0.25"/>
    <row r="3963" customFormat="1" x14ac:dyDescent="0.25"/>
    <row r="3964" customFormat="1" x14ac:dyDescent="0.25"/>
    <row r="3965" customFormat="1" x14ac:dyDescent="0.25"/>
    <row r="3966" customFormat="1" x14ac:dyDescent="0.25"/>
    <row r="3967" customFormat="1" x14ac:dyDescent="0.25"/>
    <row r="3968" customFormat="1" x14ac:dyDescent="0.25"/>
    <row r="3969" customFormat="1" x14ac:dyDescent="0.25"/>
    <row r="3970" customFormat="1" x14ac:dyDescent="0.25"/>
    <row r="3971" customFormat="1" x14ac:dyDescent="0.25"/>
    <row r="3972" customFormat="1" x14ac:dyDescent="0.25"/>
    <row r="3973" customFormat="1" x14ac:dyDescent="0.25"/>
    <row r="3974" customFormat="1" x14ac:dyDescent="0.25"/>
    <row r="3975" customFormat="1" x14ac:dyDescent="0.25"/>
    <row r="3976" customFormat="1" x14ac:dyDescent="0.25"/>
    <row r="3977" customFormat="1" x14ac:dyDescent="0.25"/>
    <row r="3978" customFormat="1" x14ac:dyDescent="0.25"/>
    <row r="3979" customFormat="1" x14ac:dyDescent="0.25"/>
    <row r="3980" customFormat="1" x14ac:dyDescent="0.25"/>
    <row r="3981" customFormat="1" x14ac:dyDescent="0.25"/>
    <row r="3982" customFormat="1" x14ac:dyDescent="0.25"/>
    <row r="3983" customFormat="1" x14ac:dyDescent="0.25"/>
    <row r="3984" customFormat="1" x14ac:dyDescent="0.25"/>
    <row r="3985" customFormat="1" x14ac:dyDescent="0.25"/>
    <row r="3986" customFormat="1" x14ac:dyDescent="0.25"/>
    <row r="3987" customFormat="1" x14ac:dyDescent="0.25"/>
    <row r="3988" customFormat="1" x14ac:dyDescent="0.25"/>
    <row r="3989" customFormat="1" x14ac:dyDescent="0.25"/>
    <row r="3990" customFormat="1" x14ac:dyDescent="0.25"/>
    <row r="3991" customFormat="1" x14ac:dyDescent="0.25"/>
    <row r="3992" customFormat="1" x14ac:dyDescent="0.25"/>
    <row r="3993" customFormat="1" x14ac:dyDescent="0.25"/>
    <row r="3994" customFormat="1" x14ac:dyDescent="0.25"/>
    <row r="3995" customFormat="1" x14ac:dyDescent="0.25"/>
    <row r="3996" customFormat="1" x14ac:dyDescent="0.25"/>
    <row r="3997" customFormat="1" x14ac:dyDescent="0.25"/>
    <row r="3998" customFormat="1" x14ac:dyDescent="0.25"/>
    <row r="3999" customFormat="1" x14ac:dyDescent="0.25"/>
    <row r="4000" customFormat="1" x14ac:dyDescent="0.25"/>
    <row r="4001" customFormat="1" x14ac:dyDescent="0.25"/>
    <row r="4002" customFormat="1" x14ac:dyDescent="0.25"/>
    <row r="4003" customFormat="1" x14ac:dyDescent="0.25"/>
    <row r="4004" customFormat="1" x14ac:dyDescent="0.25"/>
    <row r="4005" customFormat="1" x14ac:dyDescent="0.25"/>
    <row r="4006" customFormat="1" x14ac:dyDescent="0.25"/>
    <row r="4007" customFormat="1" x14ac:dyDescent="0.25"/>
    <row r="4008" customFormat="1" x14ac:dyDescent="0.25"/>
    <row r="4009" customFormat="1" x14ac:dyDescent="0.25"/>
    <row r="4010" customFormat="1" x14ac:dyDescent="0.25"/>
    <row r="4011" customFormat="1" x14ac:dyDescent="0.25"/>
    <row r="4012" customFormat="1" x14ac:dyDescent="0.25"/>
    <row r="4013" customFormat="1" x14ac:dyDescent="0.25"/>
    <row r="4014" customFormat="1" x14ac:dyDescent="0.25"/>
    <row r="4015" customFormat="1" x14ac:dyDescent="0.25"/>
    <row r="4016" customFormat="1" x14ac:dyDescent="0.25"/>
    <row r="4017" customFormat="1" x14ac:dyDescent="0.25"/>
    <row r="4018" customFormat="1" x14ac:dyDescent="0.25"/>
    <row r="4019" customFormat="1" x14ac:dyDescent="0.25"/>
    <row r="4020" customFormat="1" x14ac:dyDescent="0.25"/>
    <row r="4021" customFormat="1" x14ac:dyDescent="0.25"/>
    <row r="4022" customFormat="1" x14ac:dyDescent="0.25"/>
    <row r="4023" customFormat="1" x14ac:dyDescent="0.25"/>
    <row r="4024" customFormat="1" x14ac:dyDescent="0.25"/>
    <row r="4025" customFormat="1" x14ac:dyDescent="0.25"/>
    <row r="4026" customFormat="1" x14ac:dyDescent="0.25"/>
    <row r="4027" customFormat="1" x14ac:dyDescent="0.25"/>
    <row r="4028" customFormat="1" x14ac:dyDescent="0.25"/>
    <row r="4029" customFormat="1" x14ac:dyDescent="0.25"/>
    <row r="4030" customFormat="1" x14ac:dyDescent="0.25"/>
    <row r="4031" customFormat="1" x14ac:dyDescent="0.25"/>
    <row r="4032" customFormat="1" x14ac:dyDescent="0.25"/>
    <row r="4033" customFormat="1" x14ac:dyDescent="0.25"/>
    <row r="4034" customFormat="1" x14ac:dyDescent="0.25"/>
    <row r="4035" customFormat="1" x14ac:dyDescent="0.25"/>
    <row r="4036" customFormat="1" x14ac:dyDescent="0.25"/>
    <row r="4037" customFormat="1" x14ac:dyDescent="0.25"/>
    <row r="4038" customFormat="1" x14ac:dyDescent="0.25"/>
    <row r="4039" customFormat="1" x14ac:dyDescent="0.25"/>
    <row r="4040" customFormat="1" x14ac:dyDescent="0.25"/>
    <row r="4041" customFormat="1" x14ac:dyDescent="0.25"/>
    <row r="4042" customFormat="1" x14ac:dyDescent="0.25"/>
    <row r="4043" customFormat="1" x14ac:dyDescent="0.25"/>
    <row r="4044" customFormat="1" x14ac:dyDescent="0.25"/>
    <row r="4045" customFormat="1" x14ac:dyDescent="0.25"/>
    <row r="4046" customFormat="1" x14ac:dyDescent="0.25"/>
    <row r="4047" customFormat="1" x14ac:dyDescent="0.25"/>
    <row r="4048" customFormat="1" x14ac:dyDescent="0.25"/>
    <row r="4049" customFormat="1" x14ac:dyDescent="0.25"/>
    <row r="4050" customFormat="1" x14ac:dyDescent="0.25"/>
    <row r="4051" customFormat="1" x14ac:dyDescent="0.25"/>
    <row r="4052" customFormat="1" x14ac:dyDescent="0.25"/>
    <row r="4053" customFormat="1" x14ac:dyDescent="0.25"/>
    <row r="4054" customFormat="1" x14ac:dyDescent="0.25"/>
    <row r="4055" customFormat="1" x14ac:dyDescent="0.25"/>
    <row r="4056" customFormat="1" x14ac:dyDescent="0.25"/>
    <row r="4057" customFormat="1" x14ac:dyDescent="0.25"/>
    <row r="4058" customFormat="1" x14ac:dyDescent="0.25"/>
    <row r="4059" customFormat="1" x14ac:dyDescent="0.25"/>
    <row r="4060" customFormat="1" x14ac:dyDescent="0.25"/>
    <row r="4061" customFormat="1" x14ac:dyDescent="0.25"/>
    <row r="4062" customFormat="1" x14ac:dyDescent="0.25"/>
    <row r="4063" customFormat="1" x14ac:dyDescent="0.25"/>
    <row r="4064" customFormat="1" x14ac:dyDescent="0.25"/>
    <row r="4065" customFormat="1" x14ac:dyDescent="0.25"/>
    <row r="4066" customFormat="1" x14ac:dyDescent="0.25"/>
    <row r="4067" customFormat="1" x14ac:dyDescent="0.25"/>
    <row r="4068" customFormat="1" x14ac:dyDescent="0.25"/>
    <row r="4069" customFormat="1" x14ac:dyDescent="0.25"/>
    <row r="4070" customFormat="1" x14ac:dyDescent="0.25"/>
    <row r="4071" customFormat="1" x14ac:dyDescent="0.25"/>
    <row r="4072" customFormat="1" x14ac:dyDescent="0.25"/>
    <row r="4073" customFormat="1" x14ac:dyDescent="0.25"/>
    <row r="4074" customFormat="1" x14ac:dyDescent="0.25"/>
    <row r="4075" customFormat="1" x14ac:dyDescent="0.25"/>
    <row r="4076" customFormat="1" x14ac:dyDescent="0.25"/>
    <row r="4077" customFormat="1" x14ac:dyDescent="0.25"/>
    <row r="4078" customFormat="1" x14ac:dyDescent="0.25"/>
    <row r="4079" customFormat="1" x14ac:dyDescent="0.25"/>
    <row r="4080" customFormat="1" x14ac:dyDescent="0.25"/>
    <row r="4081" customFormat="1" x14ac:dyDescent="0.25"/>
    <row r="4082" customFormat="1" x14ac:dyDescent="0.25"/>
    <row r="4083" customFormat="1" x14ac:dyDescent="0.25"/>
    <row r="4084" customFormat="1" x14ac:dyDescent="0.25"/>
    <row r="4085" customFormat="1" x14ac:dyDescent="0.25"/>
    <row r="4086" customFormat="1" x14ac:dyDescent="0.25"/>
    <row r="4087" customFormat="1" x14ac:dyDescent="0.25"/>
    <row r="4088" customFormat="1" x14ac:dyDescent="0.25"/>
    <row r="4089" customFormat="1" x14ac:dyDescent="0.25"/>
    <row r="4090" customFormat="1" x14ac:dyDescent="0.25"/>
    <row r="4091" customFormat="1" x14ac:dyDescent="0.25"/>
    <row r="4092" customFormat="1" x14ac:dyDescent="0.25"/>
    <row r="4093" customFormat="1" x14ac:dyDescent="0.25"/>
    <row r="4094" customFormat="1" x14ac:dyDescent="0.25"/>
    <row r="4095" customFormat="1" x14ac:dyDescent="0.25"/>
    <row r="4096" customFormat="1" x14ac:dyDescent="0.25"/>
    <row r="4097" customFormat="1" x14ac:dyDescent="0.25"/>
    <row r="4098" customFormat="1" x14ac:dyDescent="0.25"/>
    <row r="4099" customFormat="1" x14ac:dyDescent="0.25"/>
    <row r="4100" customFormat="1" x14ac:dyDescent="0.25"/>
    <row r="4101" customFormat="1" x14ac:dyDescent="0.25"/>
    <row r="4102" customFormat="1" x14ac:dyDescent="0.25"/>
    <row r="4103" customFormat="1" x14ac:dyDescent="0.25"/>
    <row r="4104" customFormat="1" x14ac:dyDescent="0.25"/>
    <row r="4105" customFormat="1" x14ac:dyDescent="0.25"/>
    <row r="4106" customFormat="1" x14ac:dyDescent="0.25"/>
    <row r="4107" customFormat="1" x14ac:dyDescent="0.25"/>
    <row r="4108" customFormat="1" x14ac:dyDescent="0.25"/>
    <row r="4109" customFormat="1" x14ac:dyDescent="0.25"/>
    <row r="4110" customFormat="1" x14ac:dyDescent="0.25"/>
    <row r="4111" customFormat="1" x14ac:dyDescent="0.25"/>
    <row r="4112" customFormat="1" x14ac:dyDescent="0.25"/>
    <row r="4113" customFormat="1" x14ac:dyDescent="0.25"/>
    <row r="4114" customFormat="1" x14ac:dyDescent="0.25"/>
    <row r="4115" customFormat="1" x14ac:dyDescent="0.25"/>
    <row r="4116" customFormat="1" x14ac:dyDescent="0.25"/>
    <row r="4117" customFormat="1" x14ac:dyDescent="0.25"/>
    <row r="4118" customFormat="1" x14ac:dyDescent="0.25"/>
    <row r="4119" customFormat="1" x14ac:dyDescent="0.25"/>
    <row r="4120" customFormat="1" x14ac:dyDescent="0.25"/>
    <row r="4121" customFormat="1" x14ac:dyDescent="0.25"/>
    <row r="4122" customFormat="1" x14ac:dyDescent="0.25"/>
    <row r="4123" customFormat="1" x14ac:dyDescent="0.25"/>
    <row r="4124" customFormat="1" x14ac:dyDescent="0.25"/>
    <row r="4125" customFormat="1" x14ac:dyDescent="0.25"/>
    <row r="4126" customFormat="1" x14ac:dyDescent="0.25"/>
    <row r="4127" customFormat="1" x14ac:dyDescent="0.25"/>
    <row r="4128" customFormat="1" x14ac:dyDescent="0.25"/>
    <row r="4129" customFormat="1" x14ac:dyDescent="0.25"/>
    <row r="4130" customFormat="1" x14ac:dyDescent="0.25"/>
    <row r="4131" customFormat="1" x14ac:dyDescent="0.25"/>
    <row r="4132" customFormat="1" x14ac:dyDescent="0.25"/>
    <row r="4133" customFormat="1" x14ac:dyDescent="0.25"/>
    <row r="4134" customFormat="1" x14ac:dyDescent="0.25"/>
    <row r="4135" customFormat="1" x14ac:dyDescent="0.25"/>
    <row r="4136" customFormat="1" x14ac:dyDescent="0.25"/>
    <row r="4137" customFormat="1" x14ac:dyDescent="0.25"/>
    <row r="4138" customFormat="1" x14ac:dyDescent="0.25"/>
    <row r="4139" customFormat="1" x14ac:dyDescent="0.25"/>
    <row r="4140" customFormat="1" x14ac:dyDescent="0.25"/>
    <row r="4141" customFormat="1" x14ac:dyDescent="0.25"/>
    <row r="4142" customFormat="1" x14ac:dyDescent="0.25"/>
    <row r="4143" customFormat="1" x14ac:dyDescent="0.25"/>
    <row r="4144" customFormat="1" x14ac:dyDescent="0.25"/>
    <row r="4145" customFormat="1" x14ac:dyDescent="0.25"/>
    <row r="4146" customFormat="1" x14ac:dyDescent="0.25"/>
    <row r="4147" customFormat="1" x14ac:dyDescent="0.25"/>
    <row r="4148" customFormat="1" x14ac:dyDescent="0.25"/>
    <row r="4149" customFormat="1" x14ac:dyDescent="0.25"/>
    <row r="4150" customFormat="1" x14ac:dyDescent="0.25"/>
    <row r="4151" customFormat="1" x14ac:dyDescent="0.25"/>
    <row r="4152" customFormat="1" x14ac:dyDescent="0.25"/>
    <row r="4153" customFormat="1" x14ac:dyDescent="0.25"/>
    <row r="4154" customFormat="1" x14ac:dyDescent="0.25"/>
    <row r="4155" customFormat="1" x14ac:dyDescent="0.25"/>
    <row r="4156" customFormat="1" x14ac:dyDescent="0.25"/>
    <row r="4157" customFormat="1" x14ac:dyDescent="0.25"/>
    <row r="4158" customFormat="1" x14ac:dyDescent="0.25"/>
    <row r="4159" customFormat="1" x14ac:dyDescent="0.25"/>
    <row r="4160" customFormat="1" x14ac:dyDescent="0.25"/>
    <row r="4161" customFormat="1" x14ac:dyDescent="0.25"/>
    <row r="4162" customFormat="1" x14ac:dyDescent="0.25"/>
    <row r="4163" customFormat="1" x14ac:dyDescent="0.25"/>
    <row r="4164" customFormat="1" x14ac:dyDescent="0.25"/>
    <row r="4165" customFormat="1" x14ac:dyDescent="0.25"/>
    <row r="4166" customFormat="1" x14ac:dyDescent="0.25"/>
    <row r="4167" customFormat="1" x14ac:dyDescent="0.25"/>
    <row r="4168" customFormat="1" x14ac:dyDescent="0.25"/>
    <row r="4169" customFormat="1" x14ac:dyDescent="0.25"/>
    <row r="4170" customFormat="1" x14ac:dyDescent="0.25"/>
    <row r="4171" customFormat="1" x14ac:dyDescent="0.25"/>
    <row r="4172" customFormat="1" x14ac:dyDescent="0.25"/>
    <row r="4173" customFormat="1" x14ac:dyDescent="0.25"/>
    <row r="4174" customFormat="1" x14ac:dyDescent="0.25"/>
    <row r="4175" customFormat="1" x14ac:dyDescent="0.25"/>
    <row r="4176" customFormat="1" x14ac:dyDescent="0.25"/>
    <row r="4177" customFormat="1" x14ac:dyDescent="0.25"/>
    <row r="4178" customFormat="1" x14ac:dyDescent="0.25"/>
    <row r="4179" customFormat="1" x14ac:dyDescent="0.25"/>
    <row r="4180" customFormat="1" x14ac:dyDescent="0.25"/>
    <row r="4181" customFormat="1" x14ac:dyDescent="0.25"/>
    <row r="4182" customFormat="1" x14ac:dyDescent="0.25"/>
    <row r="4183" customFormat="1" x14ac:dyDescent="0.25"/>
    <row r="4184" customFormat="1" x14ac:dyDescent="0.25"/>
    <row r="4185" customFormat="1" x14ac:dyDescent="0.25"/>
    <row r="4186" customFormat="1" x14ac:dyDescent="0.25"/>
    <row r="4187" customFormat="1" x14ac:dyDescent="0.25"/>
    <row r="4188" customFormat="1" x14ac:dyDescent="0.25"/>
    <row r="4189" customFormat="1" x14ac:dyDescent="0.25"/>
    <row r="4190" customFormat="1" x14ac:dyDescent="0.25"/>
    <row r="4191" customFormat="1" x14ac:dyDescent="0.25"/>
    <row r="4192" customFormat="1" x14ac:dyDescent="0.25"/>
    <row r="4193" customFormat="1" x14ac:dyDescent="0.25"/>
    <row r="4194" customFormat="1" x14ac:dyDescent="0.25"/>
    <row r="4195" customFormat="1" x14ac:dyDescent="0.25"/>
    <row r="4196" customFormat="1" x14ac:dyDescent="0.25"/>
    <row r="4197" customFormat="1" x14ac:dyDescent="0.25"/>
    <row r="4198" customFormat="1" x14ac:dyDescent="0.25"/>
    <row r="4199" customFormat="1" x14ac:dyDescent="0.25"/>
    <row r="4200" customFormat="1" x14ac:dyDescent="0.25"/>
    <row r="4201" customFormat="1" x14ac:dyDescent="0.25"/>
    <row r="4202" customFormat="1" x14ac:dyDescent="0.25"/>
    <row r="4203" customFormat="1" x14ac:dyDescent="0.25"/>
    <row r="4204" customFormat="1" x14ac:dyDescent="0.25"/>
    <row r="4205" customFormat="1" x14ac:dyDescent="0.25"/>
    <row r="4206" customFormat="1" x14ac:dyDescent="0.25"/>
    <row r="4207" customFormat="1" x14ac:dyDescent="0.25"/>
    <row r="4208" customFormat="1" x14ac:dyDescent="0.25"/>
    <row r="4209" customFormat="1" x14ac:dyDescent="0.25"/>
    <row r="4210" customFormat="1" x14ac:dyDescent="0.25"/>
    <row r="4211" customFormat="1" x14ac:dyDescent="0.25"/>
    <row r="4212" customFormat="1" x14ac:dyDescent="0.25"/>
    <row r="4213" customFormat="1" x14ac:dyDescent="0.25"/>
    <row r="4214" customFormat="1" x14ac:dyDescent="0.25"/>
    <row r="4215" customFormat="1" x14ac:dyDescent="0.25"/>
    <row r="4216" customFormat="1" x14ac:dyDescent="0.25"/>
    <row r="4217" customFormat="1" x14ac:dyDescent="0.25"/>
    <row r="4218" customFormat="1" x14ac:dyDescent="0.25"/>
    <row r="4219" customFormat="1" x14ac:dyDescent="0.25"/>
    <row r="4220" customFormat="1" x14ac:dyDescent="0.25"/>
    <row r="4221" customFormat="1" x14ac:dyDescent="0.25"/>
    <row r="4222" customFormat="1" x14ac:dyDescent="0.25"/>
    <row r="4223" customFormat="1" x14ac:dyDescent="0.25"/>
    <row r="4224" customFormat="1" x14ac:dyDescent="0.25"/>
    <row r="4225" customFormat="1" x14ac:dyDescent="0.25"/>
    <row r="4226" customFormat="1" x14ac:dyDescent="0.25"/>
    <row r="4227" customFormat="1" x14ac:dyDescent="0.25"/>
    <row r="4228" customFormat="1" x14ac:dyDescent="0.25"/>
    <row r="4229" customFormat="1" x14ac:dyDescent="0.25"/>
    <row r="4230" customFormat="1" x14ac:dyDescent="0.25"/>
    <row r="4231" customFormat="1" x14ac:dyDescent="0.25"/>
    <row r="4232" customFormat="1" x14ac:dyDescent="0.25"/>
    <row r="4233" customFormat="1" x14ac:dyDescent="0.25"/>
    <row r="4234" customFormat="1" x14ac:dyDescent="0.25"/>
    <row r="4235" customFormat="1" x14ac:dyDescent="0.25"/>
    <row r="4236" customFormat="1" x14ac:dyDescent="0.25"/>
    <row r="4237" customFormat="1" x14ac:dyDescent="0.25"/>
    <row r="4238" customFormat="1" x14ac:dyDescent="0.25"/>
    <row r="4239" customFormat="1" x14ac:dyDescent="0.25"/>
    <row r="4240" customFormat="1" x14ac:dyDescent="0.25"/>
    <row r="4241" customFormat="1" x14ac:dyDescent="0.25"/>
    <row r="4242" customFormat="1" x14ac:dyDescent="0.25"/>
    <row r="4243" customFormat="1" x14ac:dyDescent="0.25"/>
    <row r="4244" customFormat="1" x14ac:dyDescent="0.25"/>
    <row r="4245" customFormat="1" x14ac:dyDescent="0.25"/>
    <row r="4246" customFormat="1" x14ac:dyDescent="0.25"/>
    <row r="4247" customFormat="1" x14ac:dyDescent="0.25"/>
    <row r="4248" customFormat="1" x14ac:dyDescent="0.25"/>
    <row r="4249" customFormat="1" x14ac:dyDescent="0.25"/>
    <row r="4250" customFormat="1" x14ac:dyDescent="0.25"/>
    <row r="4251" customFormat="1" x14ac:dyDescent="0.25"/>
    <row r="4252" customFormat="1" x14ac:dyDescent="0.25"/>
    <row r="4253" customFormat="1" x14ac:dyDescent="0.25"/>
    <row r="4254" customFormat="1" x14ac:dyDescent="0.25"/>
    <row r="4255" customFormat="1" x14ac:dyDescent="0.25"/>
    <row r="4256" customFormat="1" x14ac:dyDescent="0.25"/>
    <row r="4257" customFormat="1" x14ac:dyDescent="0.25"/>
    <row r="4258" customFormat="1" x14ac:dyDescent="0.25"/>
    <row r="4259" customFormat="1" x14ac:dyDescent="0.25"/>
    <row r="4260" customFormat="1" x14ac:dyDescent="0.25"/>
    <row r="4261" customFormat="1" x14ac:dyDescent="0.25"/>
    <row r="4262" customFormat="1" x14ac:dyDescent="0.25"/>
    <row r="4263" customFormat="1" x14ac:dyDescent="0.25"/>
    <row r="4264" customFormat="1" x14ac:dyDescent="0.25"/>
    <row r="4265" customFormat="1" x14ac:dyDescent="0.25"/>
    <row r="4266" customFormat="1" x14ac:dyDescent="0.25"/>
    <row r="4267" customFormat="1" x14ac:dyDescent="0.25"/>
    <row r="4268" customFormat="1" x14ac:dyDescent="0.25"/>
    <row r="4269" customFormat="1" x14ac:dyDescent="0.25"/>
    <row r="4270" customFormat="1" x14ac:dyDescent="0.25"/>
    <row r="4271" customFormat="1" x14ac:dyDescent="0.25"/>
    <row r="4272" customFormat="1" x14ac:dyDescent="0.25"/>
    <row r="4273" customFormat="1" x14ac:dyDescent="0.25"/>
    <row r="4274" customFormat="1" x14ac:dyDescent="0.25"/>
    <row r="4275" customFormat="1" x14ac:dyDescent="0.25"/>
    <row r="4276" customFormat="1" x14ac:dyDescent="0.25"/>
    <row r="4277" customFormat="1" x14ac:dyDescent="0.25"/>
    <row r="4278" customFormat="1" x14ac:dyDescent="0.25"/>
    <row r="4279" customFormat="1" x14ac:dyDescent="0.25"/>
    <row r="4280" customFormat="1" x14ac:dyDescent="0.25"/>
    <row r="4281" customFormat="1" x14ac:dyDescent="0.25"/>
    <row r="4282" customFormat="1" x14ac:dyDescent="0.25"/>
    <row r="4283" customFormat="1" x14ac:dyDescent="0.25"/>
    <row r="4284" customFormat="1" x14ac:dyDescent="0.25"/>
    <row r="4285" customFormat="1" x14ac:dyDescent="0.25"/>
    <row r="4286" customFormat="1" x14ac:dyDescent="0.25"/>
    <row r="4287" customFormat="1" x14ac:dyDescent="0.25"/>
    <row r="4288" customFormat="1" x14ac:dyDescent="0.25"/>
    <row r="4289" customFormat="1" x14ac:dyDescent="0.25"/>
    <row r="4290" customFormat="1" x14ac:dyDescent="0.25"/>
    <row r="4291" customFormat="1" x14ac:dyDescent="0.25"/>
    <row r="4292" customFormat="1" x14ac:dyDescent="0.25"/>
    <row r="4293" customFormat="1" x14ac:dyDescent="0.25"/>
    <row r="4294" customFormat="1" x14ac:dyDescent="0.25"/>
    <row r="4295" customFormat="1" x14ac:dyDescent="0.25"/>
    <row r="4296" customFormat="1" x14ac:dyDescent="0.25"/>
    <row r="4297" customFormat="1" x14ac:dyDescent="0.25"/>
    <row r="4298" customFormat="1" x14ac:dyDescent="0.25"/>
    <row r="4299" customFormat="1" x14ac:dyDescent="0.25"/>
    <row r="4300" customFormat="1" x14ac:dyDescent="0.25"/>
    <row r="4301" customFormat="1" x14ac:dyDescent="0.25"/>
    <row r="4302" customFormat="1" x14ac:dyDescent="0.25"/>
    <row r="4303" customFormat="1" x14ac:dyDescent="0.25"/>
    <row r="4304" customFormat="1" x14ac:dyDescent="0.25"/>
    <row r="4305" customFormat="1" x14ac:dyDescent="0.25"/>
    <row r="4306" customFormat="1" x14ac:dyDescent="0.25"/>
    <row r="4307" customFormat="1" x14ac:dyDescent="0.25"/>
    <row r="4308" customFormat="1" x14ac:dyDescent="0.25"/>
    <row r="4309" customFormat="1" x14ac:dyDescent="0.25"/>
    <row r="4310" customFormat="1" x14ac:dyDescent="0.25"/>
    <row r="4311" customFormat="1" x14ac:dyDescent="0.25"/>
    <row r="4312" customFormat="1" x14ac:dyDescent="0.25"/>
    <row r="4313" customFormat="1" x14ac:dyDescent="0.25"/>
    <row r="4314" customFormat="1" x14ac:dyDescent="0.25"/>
    <row r="4315" customFormat="1" x14ac:dyDescent="0.25"/>
    <row r="4316" customFormat="1" x14ac:dyDescent="0.25"/>
    <row r="4317" customFormat="1" x14ac:dyDescent="0.25"/>
    <row r="4318" customFormat="1" x14ac:dyDescent="0.25"/>
    <row r="4319" customFormat="1" x14ac:dyDescent="0.25"/>
    <row r="4320" customFormat="1" x14ac:dyDescent="0.25"/>
    <row r="4321" customFormat="1" x14ac:dyDescent="0.25"/>
    <row r="4322" customFormat="1" x14ac:dyDescent="0.25"/>
    <row r="4323" customFormat="1" x14ac:dyDescent="0.25"/>
    <row r="4324" customFormat="1" x14ac:dyDescent="0.25"/>
    <row r="4325" customFormat="1" x14ac:dyDescent="0.25"/>
    <row r="4326" customFormat="1" x14ac:dyDescent="0.25"/>
    <row r="4327" customFormat="1" x14ac:dyDescent="0.25"/>
    <row r="4328" customFormat="1" x14ac:dyDescent="0.25"/>
    <row r="4329" customFormat="1" x14ac:dyDescent="0.25"/>
    <row r="4330" customFormat="1" x14ac:dyDescent="0.25"/>
    <row r="4331" customFormat="1" x14ac:dyDescent="0.25"/>
    <row r="4332" customFormat="1" x14ac:dyDescent="0.25"/>
    <row r="4333" customFormat="1" x14ac:dyDescent="0.25"/>
    <row r="4334" customFormat="1" x14ac:dyDescent="0.25"/>
    <row r="4335" customFormat="1" x14ac:dyDescent="0.25"/>
    <row r="4336" customFormat="1" x14ac:dyDescent="0.25"/>
    <row r="4337" customFormat="1" x14ac:dyDescent="0.25"/>
    <row r="4338" customFormat="1" x14ac:dyDescent="0.25"/>
    <row r="4339" customFormat="1" x14ac:dyDescent="0.25"/>
    <row r="4340" customFormat="1" x14ac:dyDescent="0.25"/>
    <row r="4341" customFormat="1" x14ac:dyDescent="0.25"/>
    <row r="4342" customFormat="1" x14ac:dyDescent="0.25"/>
    <row r="4343" customFormat="1" x14ac:dyDescent="0.25"/>
    <row r="4344" customFormat="1" x14ac:dyDescent="0.25"/>
    <row r="4345" customFormat="1" x14ac:dyDescent="0.25"/>
    <row r="4346" customFormat="1" x14ac:dyDescent="0.25"/>
    <row r="4347" customFormat="1" x14ac:dyDescent="0.25"/>
    <row r="4348" customFormat="1" x14ac:dyDescent="0.25"/>
    <row r="4349" customFormat="1" x14ac:dyDescent="0.25"/>
    <row r="4350" customFormat="1" x14ac:dyDescent="0.25"/>
    <row r="4351" customFormat="1" x14ac:dyDescent="0.25"/>
    <row r="4352" customFormat="1" x14ac:dyDescent="0.25"/>
    <row r="4353" customFormat="1" x14ac:dyDescent="0.25"/>
    <row r="4354" customFormat="1" x14ac:dyDescent="0.25"/>
    <row r="4355" customFormat="1" x14ac:dyDescent="0.25"/>
    <row r="4356" customFormat="1" x14ac:dyDescent="0.25"/>
    <row r="4357" customFormat="1" x14ac:dyDescent="0.25"/>
    <row r="4358" customFormat="1" x14ac:dyDescent="0.25"/>
    <row r="4359" customFormat="1" x14ac:dyDescent="0.25"/>
    <row r="4360" customFormat="1" x14ac:dyDescent="0.25"/>
    <row r="4361" customFormat="1" x14ac:dyDescent="0.25"/>
    <row r="4362" customFormat="1" x14ac:dyDescent="0.25"/>
    <row r="4363" customFormat="1" x14ac:dyDescent="0.25"/>
    <row r="4364" customFormat="1" x14ac:dyDescent="0.25"/>
    <row r="4365" customFormat="1" x14ac:dyDescent="0.25"/>
    <row r="4366" customFormat="1" x14ac:dyDescent="0.25"/>
    <row r="4367" customFormat="1" x14ac:dyDescent="0.25"/>
    <row r="4368" customFormat="1" x14ac:dyDescent="0.25"/>
    <row r="4369" customFormat="1" x14ac:dyDescent="0.25"/>
    <row r="4370" customFormat="1" x14ac:dyDescent="0.25"/>
    <row r="4371" customFormat="1" x14ac:dyDescent="0.25"/>
    <row r="4372" customFormat="1" x14ac:dyDescent="0.25"/>
    <row r="4373" customFormat="1" x14ac:dyDescent="0.25"/>
    <row r="4374" customFormat="1" x14ac:dyDescent="0.25"/>
    <row r="4375" customFormat="1" x14ac:dyDescent="0.25"/>
    <row r="4376" customFormat="1" x14ac:dyDescent="0.25"/>
    <row r="4377" customFormat="1" x14ac:dyDescent="0.25"/>
    <row r="4378" customFormat="1" x14ac:dyDescent="0.25"/>
    <row r="4379" customFormat="1" x14ac:dyDescent="0.25"/>
    <row r="4380" customFormat="1" x14ac:dyDescent="0.25"/>
    <row r="4381" customFormat="1" x14ac:dyDescent="0.25"/>
    <row r="4382" customFormat="1" x14ac:dyDescent="0.25"/>
    <row r="4383" customFormat="1" x14ac:dyDescent="0.25"/>
    <row r="4384" customFormat="1" x14ac:dyDescent="0.25"/>
    <row r="4385" customFormat="1" x14ac:dyDescent="0.25"/>
    <row r="4386" customFormat="1" x14ac:dyDescent="0.25"/>
    <row r="4387" customFormat="1" x14ac:dyDescent="0.25"/>
    <row r="4388" customFormat="1" x14ac:dyDescent="0.25"/>
    <row r="4389" customFormat="1" x14ac:dyDescent="0.25"/>
    <row r="4390" customFormat="1" x14ac:dyDescent="0.25"/>
    <row r="4391" customFormat="1" x14ac:dyDescent="0.25"/>
    <row r="4392" customFormat="1" x14ac:dyDescent="0.25"/>
    <row r="4393" customFormat="1" x14ac:dyDescent="0.25"/>
    <row r="4394" customFormat="1" x14ac:dyDescent="0.25"/>
    <row r="4395" customFormat="1" x14ac:dyDescent="0.25"/>
    <row r="4396" customFormat="1" x14ac:dyDescent="0.25"/>
    <row r="4397" customFormat="1" x14ac:dyDescent="0.25"/>
    <row r="4398" customFormat="1" x14ac:dyDescent="0.25"/>
    <row r="4399" customFormat="1" x14ac:dyDescent="0.25"/>
    <row r="4400" customFormat="1" x14ac:dyDescent="0.25"/>
    <row r="4401" customFormat="1" x14ac:dyDescent="0.25"/>
    <row r="4402" customFormat="1" x14ac:dyDescent="0.25"/>
    <row r="4403" customFormat="1" x14ac:dyDescent="0.25"/>
    <row r="4404" customFormat="1" x14ac:dyDescent="0.25"/>
    <row r="4405" customFormat="1" x14ac:dyDescent="0.25"/>
    <row r="4406" customFormat="1" x14ac:dyDescent="0.25"/>
    <row r="4407" customFormat="1" x14ac:dyDescent="0.25"/>
    <row r="4408" customFormat="1" x14ac:dyDescent="0.25"/>
    <row r="4409" customFormat="1" x14ac:dyDescent="0.25"/>
    <row r="4410" customFormat="1" x14ac:dyDescent="0.25"/>
    <row r="4411" customFormat="1" x14ac:dyDescent="0.25"/>
    <row r="4412" customFormat="1" x14ac:dyDescent="0.25"/>
    <row r="4413" customFormat="1" x14ac:dyDescent="0.25"/>
    <row r="4414" customFormat="1" x14ac:dyDescent="0.25"/>
    <row r="4415" customFormat="1" x14ac:dyDescent="0.25"/>
    <row r="4416" customFormat="1" x14ac:dyDescent="0.25"/>
    <row r="4417" customFormat="1" x14ac:dyDescent="0.25"/>
    <row r="4418" customFormat="1" x14ac:dyDescent="0.25"/>
    <row r="4419" customFormat="1" x14ac:dyDescent="0.25"/>
    <row r="4420" customFormat="1" x14ac:dyDescent="0.25"/>
    <row r="4421" customFormat="1" x14ac:dyDescent="0.25"/>
    <row r="4422" customFormat="1" x14ac:dyDescent="0.25"/>
    <row r="4423" customFormat="1" x14ac:dyDescent="0.25"/>
    <row r="4424" customFormat="1" x14ac:dyDescent="0.25"/>
    <row r="4425" customFormat="1" x14ac:dyDescent="0.25"/>
    <row r="4426" customFormat="1" x14ac:dyDescent="0.25"/>
    <row r="4427" customFormat="1" x14ac:dyDescent="0.25"/>
    <row r="4428" customFormat="1" x14ac:dyDescent="0.25"/>
    <row r="4429" customFormat="1" x14ac:dyDescent="0.25"/>
    <row r="4430" customFormat="1" x14ac:dyDescent="0.25"/>
    <row r="4431" customFormat="1" x14ac:dyDescent="0.25"/>
    <row r="4432" customFormat="1" x14ac:dyDescent="0.25"/>
    <row r="4433" customFormat="1" x14ac:dyDescent="0.25"/>
    <row r="4434" customFormat="1" x14ac:dyDescent="0.25"/>
    <row r="4435" customFormat="1" x14ac:dyDescent="0.25"/>
    <row r="4436" customFormat="1" x14ac:dyDescent="0.25"/>
    <row r="4437" customFormat="1" x14ac:dyDescent="0.25"/>
    <row r="4438" customFormat="1" x14ac:dyDescent="0.25"/>
    <row r="4439" customFormat="1" x14ac:dyDescent="0.25"/>
    <row r="4440" customFormat="1" x14ac:dyDescent="0.25"/>
    <row r="4441" customFormat="1" x14ac:dyDescent="0.25"/>
    <row r="4442" customFormat="1" x14ac:dyDescent="0.25"/>
    <row r="4443" customFormat="1" x14ac:dyDescent="0.25"/>
    <row r="4444" customFormat="1" x14ac:dyDescent="0.25"/>
    <row r="4445" customFormat="1" x14ac:dyDescent="0.25"/>
    <row r="4446" customFormat="1" x14ac:dyDescent="0.25"/>
    <row r="4447" customFormat="1" x14ac:dyDescent="0.25"/>
    <row r="4448" customFormat="1" x14ac:dyDescent="0.25"/>
    <row r="4449" customFormat="1" x14ac:dyDescent="0.25"/>
    <row r="4450" customFormat="1" x14ac:dyDescent="0.25"/>
    <row r="4451" customFormat="1" x14ac:dyDescent="0.25"/>
    <row r="4452" customFormat="1" x14ac:dyDescent="0.25"/>
    <row r="4453" customFormat="1" x14ac:dyDescent="0.25"/>
    <row r="4454" customFormat="1" x14ac:dyDescent="0.25"/>
    <row r="4455" customFormat="1" x14ac:dyDescent="0.25"/>
    <row r="4456" customFormat="1" x14ac:dyDescent="0.25"/>
    <row r="4457" customFormat="1" x14ac:dyDescent="0.25"/>
    <row r="4458" customFormat="1" x14ac:dyDescent="0.25"/>
    <row r="4459" customFormat="1" x14ac:dyDescent="0.25"/>
    <row r="4460" customFormat="1" x14ac:dyDescent="0.25"/>
    <row r="4461" customFormat="1" x14ac:dyDescent="0.25"/>
    <row r="4462" customFormat="1" x14ac:dyDescent="0.25"/>
    <row r="4463" customFormat="1" x14ac:dyDescent="0.25"/>
    <row r="4464" customFormat="1" x14ac:dyDescent="0.25"/>
    <row r="4465" customFormat="1" x14ac:dyDescent="0.25"/>
    <row r="4466" customFormat="1" x14ac:dyDescent="0.25"/>
    <row r="4467" customFormat="1" x14ac:dyDescent="0.25"/>
    <row r="4468" customFormat="1" x14ac:dyDescent="0.25"/>
    <row r="4469" customFormat="1" x14ac:dyDescent="0.25"/>
    <row r="4470" customFormat="1" x14ac:dyDescent="0.25"/>
    <row r="4471" customFormat="1" x14ac:dyDescent="0.25"/>
    <row r="4472" customFormat="1" x14ac:dyDescent="0.25"/>
    <row r="4473" customFormat="1" x14ac:dyDescent="0.25"/>
    <row r="4474" customFormat="1" x14ac:dyDescent="0.25"/>
    <row r="4475" customFormat="1" x14ac:dyDescent="0.25"/>
    <row r="4476" customFormat="1" x14ac:dyDescent="0.25"/>
    <row r="4477" customFormat="1" x14ac:dyDescent="0.25"/>
    <row r="4478" customFormat="1" x14ac:dyDescent="0.25"/>
    <row r="4479" customFormat="1" x14ac:dyDescent="0.25"/>
    <row r="4480" customFormat="1" x14ac:dyDescent="0.25"/>
    <row r="4481" customFormat="1" x14ac:dyDescent="0.25"/>
    <row r="4482" customFormat="1" x14ac:dyDescent="0.25"/>
    <row r="4483" customFormat="1" x14ac:dyDescent="0.25"/>
    <row r="4484" customFormat="1" x14ac:dyDescent="0.25"/>
    <row r="4485" customFormat="1" x14ac:dyDescent="0.25"/>
    <row r="4486" customFormat="1" x14ac:dyDescent="0.25"/>
    <row r="4487" customFormat="1" x14ac:dyDescent="0.25"/>
    <row r="4488" customFormat="1" x14ac:dyDescent="0.25"/>
    <row r="4489" customFormat="1" x14ac:dyDescent="0.25"/>
    <row r="4490" customFormat="1" x14ac:dyDescent="0.25"/>
    <row r="4491" customFormat="1" x14ac:dyDescent="0.25"/>
    <row r="4492" customFormat="1" x14ac:dyDescent="0.25"/>
    <row r="4493" customFormat="1" x14ac:dyDescent="0.25"/>
    <row r="4494" customFormat="1" x14ac:dyDescent="0.25"/>
    <row r="4495" customFormat="1" x14ac:dyDescent="0.25"/>
    <row r="4496" customFormat="1" x14ac:dyDescent="0.25"/>
    <row r="4497" customFormat="1" x14ac:dyDescent="0.25"/>
    <row r="4498" customFormat="1" x14ac:dyDescent="0.25"/>
    <row r="4499" customFormat="1" x14ac:dyDescent="0.25"/>
    <row r="4500" customFormat="1" x14ac:dyDescent="0.25"/>
    <row r="4501" customFormat="1" x14ac:dyDescent="0.25"/>
    <row r="4502" customFormat="1" x14ac:dyDescent="0.25"/>
    <row r="4503" customFormat="1" x14ac:dyDescent="0.25"/>
    <row r="4504" customFormat="1" x14ac:dyDescent="0.25"/>
    <row r="4505" customFormat="1" x14ac:dyDescent="0.25"/>
    <row r="4506" customFormat="1" x14ac:dyDescent="0.25"/>
    <row r="4507" customFormat="1" x14ac:dyDescent="0.25"/>
    <row r="4508" customFormat="1" x14ac:dyDescent="0.25"/>
    <row r="4509" customFormat="1" x14ac:dyDescent="0.25"/>
    <row r="4510" customFormat="1" x14ac:dyDescent="0.25"/>
    <row r="4511" customFormat="1" x14ac:dyDescent="0.25"/>
    <row r="4512" customFormat="1" x14ac:dyDescent="0.25"/>
    <row r="4513" customFormat="1" x14ac:dyDescent="0.25"/>
    <row r="4514" customFormat="1" x14ac:dyDescent="0.25"/>
    <row r="4515" customFormat="1" x14ac:dyDescent="0.25"/>
    <row r="4516" customFormat="1" x14ac:dyDescent="0.25"/>
    <row r="4517" customFormat="1" x14ac:dyDescent="0.25"/>
    <row r="4518" customFormat="1" x14ac:dyDescent="0.25"/>
    <row r="4519" customFormat="1" x14ac:dyDescent="0.25"/>
    <row r="4520" customFormat="1" x14ac:dyDescent="0.25"/>
    <row r="4521" customFormat="1" x14ac:dyDescent="0.25"/>
    <row r="4522" customFormat="1" x14ac:dyDescent="0.25"/>
    <row r="4523" customFormat="1" x14ac:dyDescent="0.25"/>
    <row r="4524" customFormat="1" x14ac:dyDescent="0.25"/>
    <row r="4525" customFormat="1" x14ac:dyDescent="0.25"/>
    <row r="4526" customFormat="1" x14ac:dyDescent="0.25"/>
    <row r="4527" customFormat="1" x14ac:dyDescent="0.25"/>
    <row r="4528" customFormat="1" x14ac:dyDescent="0.25"/>
    <row r="4529" customFormat="1" x14ac:dyDescent="0.25"/>
    <row r="4530" customFormat="1" x14ac:dyDescent="0.25"/>
    <row r="4531" customFormat="1" x14ac:dyDescent="0.25"/>
    <row r="4532" customFormat="1" x14ac:dyDescent="0.25"/>
    <row r="4533" customFormat="1" x14ac:dyDescent="0.25"/>
    <row r="4534" customFormat="1" x14ac:dyDescent="0.25"/>
    <row r="4535" customFormat="1" x14ac:dyDescent="0.25"/>
    <row r="4536" customFormat="1" x14ac:dyDescent="0.25"/>
    <row r="4537" customFormat="1" x14ac:dyDescent="0.25"/>
    <row r="4538" customFormat="1" x14ac:dyDescent="0.25"/>
    <row r="4539" customFormat="1" x14ac:dyDescent="0.25"/>
    <row r="4540" customFormat="1" x14ac:dyDescent="0.25"/>
    <row r="4541" customFormat="1" x14ac:dyDescent="0.25"/>
    <row r="4542" customFormat="1" x14ac:dyDescent="0.25"/>
    <row r="4543" customFormat="1" x14ac:dyDescent="0.25"/>
    <row r="4544" customFormat="1" x14ac:dyDescent="0.25"/>
    <row r="4545" customFormat="1" x14ac:dyDescent="0.25"/>
    <row r="4546" customFormat="1" x14ac:dyDescent="0.25"/>
    <row r="4547" customFormat="1" x14ac:dyDescent="0.25"/>
    <row r="4548" customFormat="1" x14ac:dyDescent="0.25"/>
    <row r="4549" customFormat="1" x14ac:dyDescent="0.25"/>
    <row r="4550" customFormat="1" x14ac:dyDescent="0.25"/>
    <row r="4551" customFormat="1" x14ac:dyDescent="0.25"/>
    <row r="4552" customFormat="1" x14ac:dyDescent="0.25"/>
    <row r="4553" customFormat="1" x14ac:dyDescent="0.25"/>
    <row r="4554" customFormat="1" x14ac:dyDescent="0.25"/>
    <row r="4555" customFormat="1" x14ac:dyDescent="0.25"/>
    <row r="4556" customFormat="1" x14ac:dyDescent="0.25"/>
    <row r="4557" customFormat="1" x14ac:dyDescent="0.25"/>
    <row r="4558" customFormat="1" x14ac:dyDescent="0.25"/>
    <row r="4559" customFormat="1" x14ac:dyDescent="0.25"/>
    <row r="4560" customFormat="1" x14ac:dyDescent="0.25"/>
    <row r="4561" customFormat="1" x14ac:dyDescent="0.25"/>
    <row r="4562" customFormat="1" x14ac:dyDescent="0.25"/>
    <row r="4563" customFormat="1" x14ac:dyDescent="0.25"/>
    <row r="4564" customFormat="1" x14ac:dyDescent="0.25"/>
    <row r="4565" customFormat="1" x14ac:dyDescent="0.25"/>
    <row r="4566" customFormat="1" x14ac:dyDescent="0.25"/>
    <row r="4567" customFormat="1" x14ac:dyDescent="0.25"/>
    <row r="4568" customFormat="1" x14ac:dyDescent="0.25"/>
    <row r="4569" customFormat="1" x14ac:dyDescent="0.25"/>
    <row r="4570" customFormat="1" x14ac:dyDescent="0.25"/>
    <row r="4571" customFormat="1" x14ac:dyDescent="0.25"/>
    <row r="4572" customFormat="1" x14ac:dyDescent="0.25"/>
    <row r="4573" customFormat="1" x14ac:dyDescent="0.25"/>
    <row r="4574" customFormat="1" x14ac:dyDescent="0.25"/>
    <row r="4575" customFormat="1" x14ac:dyDescent="0.25"/>
    <row r="4576" customFormat="1" x14ac:dyDescent="0.25"/>
    <row r="4577" customFormat="1" x14ac:dyDescent="0.25"/>
    <row r="4578" customFormat="1" x14ac:dyDescent="0.25"/>
    <row r="4579" customFormat="1" x14ac:dyDescent="0.25"/>
    <row r="4580" customFormat="1" x14ac:dyDescent="0.25"/>
    <row r="4581" customFormat="1" x14ac:dyDescent="0.25"/>
    <row r="4582" customFormat="1" x14ac:dyDescent="0.25"/>
    <row r="4583" customFormat="1" x14ac:dyDescent="0.25"/>
    <row r="4584" customFormat="1" x14ac:dyDescent="0.25"/>
    <row r="4585" customFormat="1" x14ac:dyDescent="0.25"/>
    <row r="4586" customFormat="1" x14ac:dyDescent="0.25"/>
    <row r="4587" customFormat="1" x14ac:dyDescent="0.25"/>
    <row r="4588" customFormat="1" x14ac:dyDescent="0.25"/>
    <row r="4589" customFormat="1" x14ac:dyDescent="0.25"/>
    <row r="4590" customFormat="1" x14ac:dyDescent="0.25"/>
    <row r="4591" customFormat="1" x14ac:dyDescent="0.25"/>
    <row r="4592" customFormat="1" x14ac:dyDescent="0.25"/>
    <row r="4593" customFormat="1" x14ac:dyDescent="0.25"/>
    <row r="4594" customFormat="1" x14ac:dyDescent="0.25"/>
    <row r="4595" customFormat="1" x14ac:dyDescent="0.25"/>
    <row r="4596" customFormat="1" x14ac:dyDescent="0.25"/>
    <row r="4597" customFormat="1" x14ac:dyDescent="0.25"/>
    <row r="4598" customFormat="1" x14ac:dyDescent="0.25"/>
    <row r="4599" customFormat="1" x14ac:dyDescent="0.25"/>
    <row r="4600" customFormat="1" x14ac:dyDescent="0.25"/>
    <row r="4601" customFormat="1" x14ac:dyDescent="0.25"/>
    <row r="4602" customFormat="1" x14ac:dyDescent="0.25"/>
    <row r="4603" customFormat="1" x14ac:dyDescent="0.25"/>
    <row r="4604" customFormat="1" x14ac:dyDescent="0.25"/>
    <row r="4605" customFormat="1" x14ac:dyDescent="0.25"/>
    <row r="4606" customFormat="1" x14ac:dyDescent="0.25"/>
    <row r="4607" customFormat="1" x14ac:dyDescent="0.25"/>
    <row r="4608" customFormat="1" x14ac:dyDescent="0.25"/>
    <row r="4609" customFormat="1" x14ac:dyDescent="0.25"/>
    <row r="4610" customFormat="1" x14ac:dyDescent="0.25"/>
    <row r="4611" customFormat="1" x14ac:dyDescent="0.25"/>
    <row r="4612" customFormat="1" x14ac:dyDescent="0.25"/>
    <row r="4613" customFormat="1" x14ac:dyDescent="0.25"/>
    <row r="4614" customFormat="1" x14ac:dyDescent="0.25"/>
    <row r="4615" customFormat="1" x14ac:dyDescent="0.25"/>
    <row r="4616" customFormat="1" x14ac:dyDescent="0.25"/>
    <row r="4617" customFormat="1" x14ac:dyDescent="0.25"/>
    <row r="4618" customFormat="1" x14ac:dyDescent="0.25"/>
    <row r="4619" customFormat="1" x14ac:dyDescent="0.25"/>
    <row r="4620" customFormat="1" x14ac:dyDescent="0.25"/>
    <row r="4621" customFormat="1" x14ac:dyDescent="0.25"/>
    <row r="4622" customFormat="1" x14ac:dyDescent="0.25"/>
    <row r="4623" customFormat="1" x14ac:dyDescent="0.25"/>
    <row r="4624" customFormat="1" x14ac:dyDescent="0.25"/>
    <row r="4625" customFormat="1" x14ac:dyDescent="0.25"/>
    <row r="4626" customFormat="1" x14ac:dyDescent="0.25"/>
    <row r="4627" customFormat="1" x14ac:dyDescent="0.25"/>
    <row r="4628" customFormat="1" x14ac:dyDescent="0.25"/>
    <row r="4629" customFormat="1" x14ac:dyDescent="0.25"/>
    <row r="4630" customFormat="1" x14ac:dyDescent="0.25"/>
    <row r="4631" customFormat="1" x14ac:dyDescent="0.25"/>
    <row r="4632" customFormat="1" x14ac:dyDescent="0.25"/>
    <row r="4633" customFormat="1" x14ac:dyDescent="0.25"/>
    <row r="4634" customFormat="1" x14ac:dyDescent="0.25"/>
    <row r="4635" customFormat="1" x14ac:dyDescent="0.25"/>
    <row r="4636" customFormat="1" x14ac:dyDescent="0.25"/>
    <row r="4637" customFormat="1" x14ac:dyDescent="0.25"/>
    <row r="4638" customFormat="1" x14ac:dyDescent="0.25"/>
    <row r="4639" customFormat="1" x14ac:dyDescent="0.25"/>
    <row r="4640" customFormat="1" x14ac:dyDescent="0.25"/>
    <row r="4641" customFormat="1" x14ac:dyDescent="0.25"/>
    <row r="4642" customFormat="1" x14ac:dyDescent="0.25"/>
    <row r="4643" customFormat="1" x14ac:dyDescent="0.25"/>
    <row r="4644" customFormat="1" x14ac:dyDescent="0.25"/>
    <row r="4645" customFormat="1" x14ac:dyDescent="0.25"/>
    <row r="4646" customFormat="1" x14ac:dyDescent="0.25"/>
    <row r="4647" customFormat="1" x14ac:dyDescent="0.25"/>
    <row r="4648" customFormat="1" x14ac:dyDescent="0.25"/>
    <row r="4649" customFormat="1" x14ac:dyDescent="0.25"/>
    <row r="4650" customFormat="1" x14ac:dyDescent="0.25"/>
    <row r="4651" customFormat="1" x14ac:dyDescent="0.25"/>
    <row r="4652" customFormat="1" x14ac:dyDescent="0.25"/>
    <row r="4653" customFormat="1" x14ac:dyDescent="0.25"/>
    <row r="4654" customFormat="1" x14ac:dyDescent="0.25"/>
    <row r="4655" customFormat="1" x14ac:dyDescent="0.25"/>
    <row r="4656" customFormat="1" x14ac:dyDescent="0.25"/>
    <row r="4657" customFormat="1" x14ac:dyDescent="0.25"/>
    <row r="4658" customFormat="1" x14ac:dyDescent="0.25"/>
    <row r="4659" customFormat="1" x14ac:dyDescent="0.25"/>
    <row r="4660" customFormat="1" x14ac:dyDescent="0.25"/>
    <row r="4661" customFormat="1" x14ac:dyDescent="0.25"/>
    <row r="4662" customFormat="1" x14ac:dyDescent="0.25"/>
    <row r="4663" customFormat="1" x14ac:dyDescent="0.25"/>
    <row r="4664" customFormat="1" x14ac:dyDescent="0.25"/>
    <row r="4665" customFormat="1" x14ac:dyDescent="0.25"/>
    <row r="4666" customFormat="1" x14ac:dyDescent="0.25"/>
    <row r="4667" customFormat="1" x14ac:dyDescent="0.25"/>
    <row r="4668" customFormat="1" x14ac:dyDescent="0.25"/>
    <row r="4669" customFormat="1" x14ac:dyDescent="0.25"/>
    <row r="4670" customFormat="1" x14ac:dyDescent="0.25"/>
    <row r="4671" customFormat="1" x14ac:dyDescent="0.25"/>
    <row r="4672" customFormat="1" x14ac:dyDescent="0.25"/>
    <row r="4673" customFormat="1" x14ac:dyDescent="0.25"/>
    <row r="4674" customFormat="1" x14ac:dyDescent="0.25"/>
    <row r="4675" customFormat="1" x14ac:dyDescent="0.25"/>
    <row r="4676" customFormat="1" x14ac:dyDescent="0.25"/>
    <row r="4677" customFormat="1" x14ac:dyDescent="0.25"/>
    <row r="4678" customFormat="1" x14ac:dyDescent="0.25"/>
    <row r="4679" customFormat="1" x14ac:dyDescent="0.25"/>
    <row r="4680" customFormat="1" x14ac:dyDescent="0.25"/>
    <row r="4681" customFormat="1" x14ac:dyDescent="0.25"/>
    <row r="4682" customFormat="1" x14ac:dyDescent="0.25"/>
    <row r="4683" customFormat="1" x14ac:dyDescent="0.25"/>
    <row r="4684" customFormat="1" x14ac:dyDescent="0.25"/>
    <row r="4685" customFormat="1" x14ac:dyDescent="0.25"/>
    <row r="4686" customFormat="1" x14ac:dyDescent="0.25"/>
    <row r="4687" customFormat="1" x14ac:dyDescent="0.25"/>
    <row r="4688" customFormat="1" x14ac:dyDescent="0.25"/>
    <row r="4689" customFormat="1" x14ac:dyDescent="0.25"/>
    <row r="4690" customFormat="1" x14ac:dyDescent="0.25"/>
    <row r="4691" customFormat="1" x14ac:dyDescent="0.25"/>
    <row r="4692" customFormat="1" x14ac:dyDescent="0.25"/>
    <row r="4693" customFormat="1" x14ac:dyDescent="0.25"/>
    <row r="4694" customFormat="1" x14ac:dyDescent="0.25"/>
    <row r="4695" customFormat="1" x14ac:dyDescent="0.25"/>
    <row r="4696" customFormat="1" x14ac:dyDescent="0.25"/>
    <row r="4697" customFormat="1" x14ac:dyDescent="0.25"/>
    <row r="4698" customFormat="1" x14ac:dyDescent="0.25"/>
    <row r="4699" customFormat="1" x14ac:dyDescent="0.25"/>
    <row r="4700" customFormat="1" x14ac:dyDescent="0.25"/>
    <row r="4701" customFormat="1" x14ac:dyDescent="0.25"/>
    <row r="4702" customFormat="1" x14ac:dyDescent="0.25"/>
    <row r="4703" customFormat="1" x14ac:dyDescent="0.25"/>
    <row r="4704" customFormat="1" x14ac:dyDescent="0.25"/>
    <row r="4705" customFormat="1" x14ac:dyDescent="0.25"/>
    <row r="4706" customFormat="1" x14ac:dyDescent="0.25"/>
    <row r="4707" customFormat="1" x14ac:dyDescent="0.25"/>
    <row r="4708" customFormat="1" x14ac:dyDescent="0.25"/>
    <row r="4709" customFormat="1" x14ac:dyDescent="0.25"/>
    <row r="4710" customFormat="1" x14ac:dyDescent="0.25"/>
    <row r="4711" customFormat="1" x14ac:dyDescent="0.25"/>
    <row r="4712" customFormat="1" x14ac:dyDescent="0.25"/>
    <row r="4713" customFormat="1" x14ac:dyDescent="0.25"/>
    <row r="4714" customFormat="1" x14ac:dyDescent="0.25"/>
    <row r="4715" customFormat="1" x14ac:dyDescent="0.25"/>
    <row r="4716" customFormat="1" x14ac:dyDescent="0.25"/>
    <row r="4717" customFormat="1" x14ac:dyDescent="0.25"/>
    <row r="4718" customFormat="1" x14ac:dyDescent="0.25"/>
    <row r="4719" customFormat="1" x14ac:dyDescent="0.25"/>
    <row r="4720" customFormat="1" x14ac:dyDescent="0.25"/>
    <row r="4721" customFormat="1" x14ac:dyDescent="0.25"/>
    <row r="4722" customFormat="1" x14ac:dyDescent="0.25"/>
    <row r="4723" customFormat="1" x14ac:dyDescent="0.25"/>
    <row r="4724" customFormat="1" x14ac:dyDescent="0.25"/>
    <row r="4725" customFormat="1" x14ac:dyDescent="0.25"/>
    <row r="4726" customFormat="1" x14ac:dyDescent="0.25"/>
    <row r="4727" customFormat="1" x14ac:dyDescent="0.25"/>
    <row r="4728" customFormat="1" x14ac:dyDescent="0.25"/>
    <row r="4729" customFormat="1" x14ac:dyDescent="0.25"/>
    <row r="4730" customFormat="1" x14ac:dyDescent="0.25"/>
    <row r="4731" customFormat="1" x14ac:dyDescent="0.25"/>
    <row r="4732" customFormat="1" x14ac:dyDescent="0.25"/>
    <row r="4733" customFormat="1" x14ac:dyDescent="0.25"/>
    <row r="4734" customFormat="1" x14ac:dyDescent="0.25"/>
    <row r="4735" customFormat="1" x14ac:dyDescent="0.25"/>
    <row r="4736" customFormat="1" x14ac:dyDescent="0.25"/>
    <row r="4737" customFormat="1" x14ac:dyDescent="0.25"/>
    <row r="4738" customFormat="1" x14ac:dyDescent="0.25"/>
    <row r="4739" customFormat="1" x14ac:dyDescent="0.25"/>
    <row r="4740" customFormat="1" x14ac:dyDescent="0.25"/>
    <row r="4741" customFormat="1" x14ac:dyDescent="0.25"/>
    <row r="4742" customFormat="1" x14ac:dyDescent="0.25"/>
    <row r="4743" customFormat="1" x14ac:dyDescent="0.25"/>
    <row r="4744" customFormat="1" x14ac:dyDescent="0.25"/>
    <row r="4745" customFormat="1" x14ac:dyDescent="0.25"/>
    <row r="4746" customFormat="1" x14ac:dyDescent="0.25"/>
    <row r="4747" customFormat="1" x14ac:dyDescent="0.25"/>
    <row r="4748" customFormat="1" x14ac:dyDescent="0.25"/>
    <row r="4749" customFormat="1" x14ac:dyDescent="0.25"/>
    <row r="4750" customFormat="1" x14ac:dyDescent="0.25"/>
    <row r="4751" customFormat="1" x14ac:dyDescent="0.25"/>
    <row r="4752" customFormat="1" x14ac:dyDescent="0.25"/>
    <row r="4753" customFormat="1" x14ac:dyDescent="0.25"/>
    <row r="4754" customFormat="1" x14ac:dyDescent="0.25"/>
    <row r="4755" customFormat="1" x14ac:dyDescent="0.25"/>
    <row r="4756" customFormat="1" x14ac:dyDescent="0.25"/>
    <row r="4757" customFormat="1" x14ac:dyDescent="0.25"/>
    <row r="4758" customFormat="1" x14ac:dyDescent="0.25"/>
    <row r="4759" customFormat="1" x14ac:dyDescent="0.25"/>
    <row r="4760" customFormat="1" x14ac:dyDescent="0.25"/>
    <row r="4761" customFormat="1" x14ac:dyDescent="0.25"/>
    <row r="4762" customFormat="1" x14ac:dyDescent="0.25"/>
    <row r="4763" customFormat="1" x14ac:dyDescent="0.25"/>
    <row r="4764" customFormat="1" x14ac:dyDescent="0.25"/>
    <row r="4765" customFormat="1" x14ac:dyDescent="0.25"/>
    <row r="4766" customFormat="1" x14ac:dyDescent="0.25"/>
    <row r="4767" customFormat="1" x14ac:dyDescent="0.25"/>
    <row r="4768" customFormat="1" x14ac:dyDescent="0.25"/>
    <row r="4769" customFormat="1" x14ac:dyDescent="0.25"/>
    <row r="4770" customFormat="1" x14ac:dyDescent="0.25"/>
    <row r="4771" customFormat="1" x14ac:dyDescent="0.25"/>
    <row r="4772" customFormat="1" x14ac:dyDescent="0.25"/>
    <row r="4773" customFormat="1" x14ac:dyDescent="0.25"/>
    <row r="4774" customFormat="1" x14ac:dyDescent="0.25"/>
    <row r="4775" customFormat="1" x14ac:dyDescent="0.25"/>
    <row r="4776" customFormat="1" x14ac:dyDescent="0.25"/>
    <row r="4777" customFormat="1" x14ac:dyDescent="0.25"/>
    <row r="4778" customFormat="1" x14ac:dyDescent="0.25"/>
    <row r="4779" customFormat="1" x14ac:dyDescent="0.25"/>
    <row r="4780" customFormat="1" x14ac:dyDescent="0.25"/>
    <row r="4781" customFormat="1" x14ac:dyDescent="0.25"/>
    <row r="4782" customFormat="1" x14ac:dyDescent="0.25"/>
    <row r="4783" customFormat="1" x14ac:dyDescent="0.25"/>
    <row r="4784" customFormat="1" x14ac:dyDescent="0.25"/>
    <row r="4785" customFormat="1" x14ac:dyDescent="0.25"/>
    <row r="4786" customFormat="1" x14ac:dyDescent="0.25"/>
    <row r="4787" customFormat="1" x14ac:dyDescent="0.25"/>
    <row r="4788" customFormat="1" x14ac:dyDescent="0.25"/>
    <row r="4789" customFormat="1" x14ac:dyDescent="0.25"/>
    <row r="4790" customFormat="1" x14ac:dyDescent="0.25"/>
    <row r="4791" customFormat="1" x14ac:dyDescent="0.25"/>
    <row r="4792" customFormat="1" x14ac:dyDescent="0.25"/>
    <row r="4793" customFormat="1" x14ac:dyDescent="0.25"/>
    <row r="4794" customFormat="1" x14ac:dyDescent="0.25"/>
    <row r="4795" customFormat="1" x14ac:dyDescent="0.25"/>
    <row r="4796" customFormat="1" x14ac:dyDescent="0.25"/>
    <row r="4797" customFormat="1" x14ac:dyDescent="0.25"/>
    <row r="4798" customFormat="1" x14ac:dyDescent="0.25"/>
    <row r="4799" customFormat="1" x14ac:dyDescent="0.25"/>
    <row r="4800" customFormat="1" x14ac:dyDescent="0.25"/>
    <row r="4801" customFormat="1" x14ac:dyDescent="0.25"/>
    <row r="4802" customFormat="1" x14ac:dyDescent="0.25"/>
    <row r="4803" customFormat="1" x14ac:dyDescent="0.25"/>
    <row r="4804" customFormat="1" x14ac:dyDescent="0.25"/>
    <row r="4805" customFormat="1" x14ac:dyDescent="0.25"/>
    <row r="4806" customFormat="1" x14ac:dyDescent="0.25"/>
    <row r="4807" customFormat="1" x14ac:dyDescent="0.25"/>
    <row r="4808" customFormat="1" x14ac:dyDescent="0.25"/>
    <row r="4809" customFormat="1" x14ac:dyDescent="0.25"/>
    <row r="4810" customFormat="1" x14ac:dyDescent="0.25"/>
    <row r="4811" customFormat="1" x14ac:dyDescent="0.25"/>
    <row r="4812" customFormat="1" x14ac:dyDescent="0.25"/>
    <row r="4813" customFormat="1" x14ac:dyDescent="0.25"/>
    <row r="4814" customFormat="1" x14ac:dyDescent="0.25"/>
    <row r="4815" customFormat="1" x14ac:dyDescent="0.25"/>
    <row r="4816" customFormat="1" x14ac:dyDescent="0.25"/>
    <row r="4817" customFormat="1" x14ac:dyDescent="0.25"/>
    <row r="4818" customFormat="1" x14ac:dyDescent="0.25"/>
    <row r="4819" customFormat="1" x14ac:dyDescent="0.25"/>
    <row r="4820" customFormat="1" x14ac:dyDescent="0.25"/>
    <row r="4821" customFormat="1" x14ac:dyDescent="0.25"/>
    <row r="4822" customFormat="1" x14ac:dyDescent="0.25"/>
    <row r="4823" customFormat="1" x14ac:dyDescent="0.25"/>
    <row r="4824" customFormat="1" x14ac:dyDescent="0.25"/>
    <row r="4825" customFormat="1" x14ac:dyDescent="0.25"/>
    <row r="4826" customFormat="1" x14ac:dyDescent="0.25"/>
    <row r="4827" customFormat="1" x14ac:dyDescent="0.25"/>
    <row r="4828" customFormat="1" x14ac:dyDescent="0.25"/>
    <row r="4829" customFormat="1" x14ac:dyDescent="0.25"/>
    <row r="4830" customFormat="1" x14ac:dyDescent="0.25"/>
    <row r="4831" customFormat="1" x14ac:dyDescent="0.25"/>
    <row r="4832" customFormat="1" x14ac:dyDescent="0.25"/>
    <row r="4833" customFormat="1" x14ac:dyDescent="0.25"/>
    <row r="4834" customFormat="1" x14ac:dyDescent="0.25"/>
    <row r="4835" customFormat="1" x14ac:dyDescent="0.25"/>
    <row r="4836" customFormat="1" x14ac:dyDescent="0.25"/>
    <row r="4837" customFormat="1" x14ac:dyDescent="0.25"/>
    <row r="4838" customFormat="1" x14ac:dyDescent="0.25"/>
    <row r="4839" customFormat="1" x14ac:dyDescent="0.25"/>
    <row r="4840" customFormat="1" x14ac:dyDescent="0.25"/>
    <row r="4841" customFormat="1" x14ac:dyDescent="0.25"/>
    <row r="4842" customFormat="1" x14ac:dyDescent="0.25"/>
    <row r="4843" customFormat="1" x14ac:dyDescent="0.25"/>
    <row r="4844" customFormat="1" x14ac:dyDescent="0.25"/>
    <row r="4845" customFormat="1" x14ac:dyDescent="0.25"/>
    <row r="4846" customFormat="1" x14ac:dyDescent="0.25"/>
    <row r="4847" customFormat="1" x14ac:dyDescent="0.25"/>
    <row r="4848" customFormat="1" x14ac:dyDescent="0.25"/>
    <row r="4849" customFormat="1" x14ac:dyDescent="0.25"/>
    <row r="4850" customFormat="1" x14ac:dyDescent="0.25"/>
    <row r="4851" customFormat="1" x14ac:dyDescent="0.25"/>
    <row r="4852" customFormat="1" x14ac:dyDescent="0.25"/>
    <row r="4853" customFormat="1" x14ac:dyDescent="0.25"/>
    <row r="4854" customFormat="1" x14ac:dyDescent="0.25"/>
    <row r="4855" customFormat="1" x14ac:dyDescent="0.25"/>
    <row r="4856" customFormat="1" x14ac:dyDescent="0.25"/>
    <row r="4857" customFormat="1" x14ac:dyDescent="0.25"/>
    <row r="4858" customFormat="1" x14ac:dyDescent="0.25"/>
    <row r="4859" customFormat="1" x14ac:dyDescent="0.25"/>
    <row r="4860" customFormat="1" x14ac:dyDescent="0.25"/>
    <row r="4861" customFormat="1" x14ac:dyDescent="0.25"/>
    <row r="4862" customFormat="1" x14ac:dyDescent="0.25"/>
    <row r="4863" customFormat="1" x14ac:dyDescent="0.25"/>
    <row r="4864" customFormat="1" x14ac:dyDescent="0.25"/>
    <row r="4865" customFormat="1" x14ac:dyDescent="0.25"/>
    <row r="4866" customFormat="1" x14ac:dyDescent="0.25"/>
    <row r="4867" customFormat="1" x14ac:dyDescent="0.25"/>
    <row r="4868" customFormat="1" x14ac:dyDescent="0.25"/>
    <row r="4869" customFormat="1" x14ac:dyDescent="0.25"/>
    <row r="4870" customFormat="1" x14ac:dyDescent="0.25"/>
    <row r="4871" customFormat="1" x14ac:dyDescent="0.25"/>
    <row r="4872" customFormat="1" x14ac:dyDescent="0.25"/>
    <row r="4873" customFormat="1" x14ac:dyDescent="0.25"/>
    <row r="4874" customFormat="1" x14ac:dyDescent="0.25"/>
    <row r="4875" customFormat="1" x14ac:dyDescent="0.25"/>
    <row r="4876" customFormat="1" x14ac:dyDescent="0.25"/>
    <row r="4877" customFormat="1" x14ac:dyDescent="0.25"/>
    <row r="4878" customFormat="1" x14ac:dyDescent="0.25"/>
    <row r="4879" customFormat="1" x14ac:dyDescent="0.25"/>
    <row r="4880" customFormat="1" x14ac:dyDescent="0.25"/>
    <row r="4881" customFormat="1" x14ac:dyDescent="0.25"/>
    <row r="4882" customFormat="1" x14ac:dyDescent="0.25"/>
    <row r="4883" customFormat="1" x14ac:dyDescent="0.25"/>
    <row r="4884" customFormat="1" x14ac:dyDescent="0.25"/>
    <row r="4885" customFormat="1" x14ac:dyDescent="0.25"/>
    <row r="4886" customFormat="1" x14ac:dyDescent="0.25"/>
    <row r="4887" customFormat="1" x14ac:dyDescent="0.25"/>
    <row r="4888" customFormat="1" x14ac:dyDescent="0.25"/>
    <row r="4889" customFormat="1" x14ac:dyDescent="0.25"/>
    <row r="4890" customFormat="1" x14ac:dyDescent="0.25"/>
    <row r="4891" customFormat="1" x14ac:dyDescent="0.25"/>
    <row r="4892" customFormat="1" x14ac:dyDescent="0.25"/>
    <row r="4893" customFormat="1" x14ac:dyDescent="0.25"/>
    <row r="4894" customFormat="1" x14ac:dyDescent="0.25"/>
    <row r="4895" customFormat="1" x14ac:dyDescent="0.25"/>
    <row r="4896" customFormat="1" x14ac:dyDescent="0.25"/>
    <row r="4897" customFormat="1" x14ac:dyDescent="0.25"/>
    <row r="4898" customFormat="1" x14ac:dyDescent="0.25"/>
    <row r="4899" customFormat="1" x14ac:dyDescent="0.25"/>
    <row r="4900" customFormat="1" x14ac:dyDescent="0.25"/>
    <row r="4901" customFormat="1" x14ac:dyDescent="0.25"/>
    <row r="4902" customFormat="1" x14ac:dyDescent="0.25"/>
    <row r="4903" customFormat="1" x14ac:dyDescent="0.25"/>
    <row r="4904" customFormat="1" x14ac:dyDescent="0.25"/>
    <row r="4905" customFormat="1" x14ac:dyDescent="0.25"/>
    <row r="4906" customFormat="1" x14ac:dyDescent="0.25"/>
    <row r="4907" customFormat="1" x14ac:dyDescent="0.25"/>
    <row r="4908" customFormat="1" x14ac:dyDescent="0.25"/>
    <row r="4909" customFormat="1" x14ac:dyDescent="0.25"/>
    <row r="4910" customFormat="1" x14ac:dyDescent="0.25"/>
    <row r="4911" customFormat="1" x14ac:dyDescent="0.25"/>
    <row r="4912" customFormat="1" x14ac:dyDescent="0.25"/>
    <row r="4913" customFormat="1" x14ac:dyDescent="0.25"/>
    <row r="4914" customFormat="1" x14ac:dyDescent="0.25"/>
    <row r="4915" customFormat="1" x14ac:dyDescent="0.25"/>
    <row r="4916" customFormat="1" x14ac:dyDescent="0.25"/>
    <row r="4917" customFormat="1" x14ac:dyDescent="0.25"/>
    <row r="4918" customFormat="1" x14ac:dyDescent="0.25"/>
    <row r="4919" customFormat="1" x14ac:dyDescent="0.25"/>
    <row r="4920" customFormat="1" x14ac:dyDescent="0.25"/>
    <row r="4921" customFormat="1" x14ac:dyDescent="0.25"/>
    <row r="4922" customFormat="1" x14ac:dyDescent="0.25"/>
    <row r="4923" customFormat="1" x14ac:dyDescent="0.25"/>
    <row r="4924" customFormat="1" x14ac:dyDescent="0.25"/>
    <row r="4925" customFormat="1" x14ac:dyDescent="0.25"/>
    <row r="4926" customFormat="1" x14ac:dyDescent="0.25"/>
    <row r="4927" customFormat="1" x14ac:dyDescent="0.25"/>
    <row r="4928" customFormat="1" x14ac:dyDescent="0.25"/>
    <row r="4929" customFormat="1" x14ac:dyDescent="0.25"/>
    <row r="4930" customFormat="1" x14ac:dyDescent="0.25"/>
    <row r="4931" customFormat="1" x14ac:dyDescent="0.25"/>
    <row r="4932" customFormat="1" x14ac:dyDescent="0.25"/>
    <row r="4933" customFormat="1" x14ac:dyDescent="0.25"/>
    <row r="4934" customFormat="1" x14ac:dyDescent="0.25"/>
    <row r="4935" customFormat="1" x14ac:dyDescent="0.25"/>
    <row r="4936" customFormat="1" x14ac:dyDescent="0.25"/>
    <row r="4937" customFormat="1" x14ac:dyDescent="0.25"/>
    <row r="4938" customFormat="1" x14ac:dyDescent="0.25"/>
    <row r="4939" customFormat="1" x14ac:dyDescent="0.25"/>
    <row r="4940" customFormat="1" x14ac:dyDescent="0.25"/>
    <row r="4941" customFormat="1" x14ac:dyDescent="0.25"/>
    <row r="4942" customFormat="1" x14ac:dyDescent="0.25"/>
    <row r="4943" customFormat="1" x14ac:dyDescent="0.25"/>
    <row r="4944" customFormat="1" x14ac:dyDescent="0.25"/>
    <row r="4945" customFormat="1" x14ac:dyDescent="0.25"/>
    <row r="4946" customFormat="1" x14ac:dyDescent="0.25"/>
    <row r="4947" customFormat="1" x14ac:dyDescent="0.25"/>
    <row r="4948" customFormat="1" x14ac:dyDescent="0.25"/>
    <row r="4949" customFormat="1" x14ac:dyDescent="0.25"/>
    <row r="4950" customFormat="1" x14ac:dyDescent="0.25"/>
    <row r="4951" customFormat="1" x14ac:dyDescent="0.25"/>
    <row r="4952" customFormat="1" x14ac:dyDescent="0.25"/>
    <row r="4953" customFormat="1" x14ac:dyDescent="0.25"/>
    <row r="4954" customFormat="1" x14ac:dyDescent="0.25"/>
    <row r="4955" customFormat="1" x14ac:dyDescent="0.25"/>
    <row r="4956" customFormat="1" x14ac:dyDescent="0.25"/>
    <row r="4957" customFormat="1" x14ac:dyDescent="0.25"/>
    <row r="4958" customFormat="1" x14ac:dyDescent="0.25"/>
    <row r="4959" customFormat="1" x14ac:dyDescent="0.25"/>
    <row r="4960" customFormat="1" x14ac:dyDescent="0.25"/>
    <row r="4961" customFormat="1" x14ac:dyDescent="0.25"/>
    <row r="4962" customFormat="1" x14ac:dyDescent="0.25"/>
    <row r="4963" customFormat="1" x14ac:dyDescent="0.25"/>
    <row r="4964" customFormat="1" x14ac:dyDescent="0.25"/>
    <row r="4965" customFormat="1" x14ac:dyDescent="0.25"/>
    <row r="4966" customFormat="1" x14ac:dyDescent="0.25"/>
    <row r="4967" customFormat="1" x14ac:dyDescent="0.25"/>
    <row r="4968" customFormat="1" x14ac:dyDescent="0.25"/>
    <row r="4969" customFormat="1" x14ac:dyDescent="0.25"/>
    <row r="4970" customFormat="1" x14ac:dyDescent="0.25"/>
    <row r="4971" customFormat="1" x14ac:dyDescent="0.25"/>
    <row r="4972" customFormat="1" x14ac:dyDescent="0.25"/>
    <row r="4973" customFormat="1" x14ac:dyDescent="0.25"/>
    <row r="4974" customFormat="1" x14ac:dyDescent="0.25"/>
    <row r="4975" customFormat="1" x14ac:dyDescent="0.25"/>
    <row r="4976" customFormat="1" x14ac:dyDescent="0.25"/>
    <row r="4977" customFormat="1" x14ac:dyDescent="0.25"/>
    <row r="4978" customFormat="1" x14ac:dyDescent="0.25"/>
    <row r="4979" customFormat="1" x14ac:dyDescent="0.25"/>
    <row r="4980" customFormat="1" x14ac:dyDescent="0.25"/>
    <row r="4981" customFormat="1" x14ac:dyDescent="0.25"/>
    <row r="4982" customFormat="1" x14ac:dyDescent="0.25"/>
    <row r="4983" customFormat="1" x14ac:dyDescent="0.25"/>
    <row r="4984" customFormat="1" x14ac:dyDescent="0.25"/>
    <row r="4985" customFormat="1" x14ac:dyDescent="0.25"/>
    <row r="4986" customFormat="1" x14ac:dyDescent="0.25"/>
    <row r="4987" customFormat="1" x14ac:dyDescent="0.25"/>
    <row r="4988" customFormat="1" x14ac:dyDescent="0.25"/>
    <row r="4989" customFormat="1" x14ac:dyDescent="0.25"/>
    <row r="4990" customFormat="1" x14ac:dyDescent="0.25"/>
    <row r="4991" customFormat="1" x14ac:dyDescent="0.25"/>
    <row r="4992" customFormat="1" x14ac:dyDescent="0.25"/>
    <row r="4993" customFormat="1" x14ac:dyDescent="0.25"/>
    <row r="4994" customFormat="1" x14ac:dyDescent="0.25"/>
    <row r="4995" customFormat="1" x14ac:dyDescent="0.25"/>
    <row r="4996" customFormat="1" x14ac:dyDescent="0.25"/>
    <row r="4997" customFormat="1" x14ac:dyDescent="0.25"/>
    <row r="4998" customFormat="1" x14ac:dyDescent="0.25"/>
    <row r="4999" customFormat="1" x14ac:dyDescent="0.25"/>
    <row r="5000" customFormat="1" x14ac:dyDescent="0.25"/>
    <row r="5001" customFormat="1" x14ac:dyDescent="0.25"/>
    <row r="5002" customFormat="1" x14ac:dyDescent="0.25"/>
    <row r="5003" customFormat="1" x14ac:dyDescent="0.25"/>
    <row r="5004" customFormat="1" x14ac:dyDescent="0.25"/>
    <row r="5005" customFormat="1" x14ac:dyDescent="0.25"/>
    <row r="5006" customFormat="1" x14ac:dyDescent="0.25"/>
    <row r="5007" customFormat="1" x14ac:dyDescent="0.25"/>
    <row r="5008" customFormat="1" x14ac:dyDescent="0.25"/>
    <row r="5009" customFormat="1" x14ac:dyDescent="0.25"/>
    <row r="5010" customFormat="1" x14ac:dyDescent="0.25"/>
    <row r="5011" customFormat="1" x14ac:dyDescent="0.25"/>
    <row r="5012" customFormat="1" x14ac:dyDescent="0.25"/>
    <row r="5013" customFormat="1" x14ac:dyDescent="0.25"/>
    <row r="5014" customFormat="1" x14ac:dyDescent="0.25"/>
    <row r="5015" customFormat="1" x14ac:dyDescent="0.25"/>
    <row r="5016" customFormat="1" x14ac:dyDescent="0.25"/>
    <row r="5017" customFormat="1" x14ac:dyDescent="0.25"/>
    <row r="5018" customFormat="1" x14ac:dyDescent="0.25"/>
    <row r="5019" customFormat="1" x14ac:dyDescent="0.25"/>
    <row r="5020" customFormat="1" x14ac:dyDescent="0.25"/>
    <row r="5021" customFormat="1" x14ac:dyDescent="0.25"/>
    <row r="5022" customFormat="1" x14ac:dyDescent="0.25"/>
    <row r="5023" customFormat="1" x14ac:dyDescent="0.25"/>
    <row r="5024" customFormat="1" x14ac:dyDescent="0.25"/>
    <row r="5025" customFormat="1" x14ac:dyDescent="0.25"/>
    <row r="5026" customFormat="1" x14ac:dyDescent="0.25"/>
    <row r="5027" customFormat="1" x14ac:dyDescent="0.25"/>
    <row r="5028" customFormat="1" x14ac:dyDescent="0.25"/>
    <row r="5029" customFormat="1" x14ac:dyDescent="0.25"/>
    <row r="5030" customFormat="1" x14ac:dyDescent="0.25"/>
    <row r="5031" customFormat="1" x14ac:dyDescent="0.25"/>
    <row r="5032" customFormat="1" x14ac:dyDescent="0.25"/>
    <row r="5033" customFormat="1" x14ac:dyDescent="0.25"/>
    <row r="5034" customFormat="1" x14ac:dyDescent="0.25"/>
    <row r="5035" customFormat="1" x14ac:dyDescent="0.25"/>
    <row r="5036" customFormat="1" x14ac:dyDescent="0.25"/>
    <row r="5037" customFormat="1" x14ac:dyDescent="0.25"/>
    <row r="5038" customFormat="1" x14ac:dyDescent="0.25"/>
    <row r="5039" customFormat="1" x14ac:dyDescent="0.25"/>
    <row r="5040" customFormat="1" x14ac:dyDescent="0.25"/>
    <row r="5041" customFormat="1" x14ac:dyDescent="0.25"/>
    <row r="5042" customFormat="1" x14ac:dyDescent="0.25"/>
    <row r="5043" customFormat="1" x14ac:dyDescent="0.25"/>
    <row r="5044" customFormat="1" x14ac:dyDescent="0.25"/>
    <row r="5045" customFormat="1" x14ac:dyDescent="0.25"/>
    <row r="5046" customFormat="1" x14ac:dyDescent="0.25"/>
    <row r="5047" customFormat="1" x14ac:dyDescent="0.25"/>
    <row r="5048" customFormat="1" x14ac:dyDescent="0.25"/>
    <row r="5049" customFormat="1" x14ac:dyDescent="0.25"/>
    <row r="5050" customFormat="1" x14ac:dyDescent="0.25"/>
    <row r="5051" customFormat="1" x14ac:dyDescent="0.25"/>
    <row r="5052" customFormat="1" x14ac:dyDescent="0.25"/>
    <row r="5053" customFormat="1" x14ac:dyDescent="0.25"/>
    <row r="5054" customFormat="1" x14ac:dyDescent="0.25"/>
    <row r="5055" customFormat="1" x14ac:dyDescent="0.25"/>
    <row r="5056" customFormat="1" x14ac:dyDescent="0.25"/>
    <row r="5057" customFormat="1" x14ac:dyDescent="0.25"/>
    <row r="5058" customFormat="1" x14ac:dyDescent="0.25"/>
    <row r="5059" customFormat="1" x14ac:dyDescent="0.25"/>
    <row r="5060" customFormat="1" x14ac:dyDescent="0.25"/>
    <row r="5061" customFormat="1" x14ac:dyDescent="0.25"/>
    <row r="5062" customFormat="1" x14ac:dyDescent="0.25"/>
    <row r="5063" customFormat="1" x14ac:dyDescent="0.25"/>
    <row r="5064" customFormat="1" x14ac:dyDescent="0.25"/>
    <row r="5065" customFormat="1" x14ac:dyDescent="0.25"/>
    <row r="5066" customFormat="1" x14ac:dyDescent="0.25"/>
    <row r="5067" customFormat="1" x14ac:dyDescent="0.25"/>
    <row r="5068" customFormat="1" x14ac:dyDescent="0.25"/>
    <row r="5069" customFormat="1" x14ac:dyDescent="0.25"/>
    <row r="5070" customFormat="1" x14ac:dyDescent="0.25"/>
    <row r="5071" customFormat="1" x14ac:dyDescent="0.25"/>
    <row r="5072" customFormat="1" x14ac:dyDescent="0.25"/>
    <row r="5073" customFormat="1" x14ac:dyDescent="0.25"/>
    <row r="5074" customFormat="1" x14ac:dyDescent="0.25"/>
    <row r="5075" customFormat="1" x14ac:dyDescent="0.25"/>
    <row r="5076" customFormat="1" x14ac:dyDescent="0.25"/>
    <row r="5077" customFormat="1" x14ac:dyDescent="0.25"/>
    <row r="5078" customFormat="1" x14ac:dyDescent="0.25"/>
    <row r="5079" customFormat="1" x14ac:dyDescent="0.25"/>
    <row r="5080" customFormat="1" x14ac:dyDescent="0.25"/>
    <row r="5081" customFormat="1" x14ac:dyDescent="0.25"/>
    <row r="5082" customFormat="1" x14ac:dyDescent="0.25"/>
    <row r="5083" customFormat="1" x14ac:dyDescent="0.25"/>
    <row r="5084" customFormat="1" x14ac:dyDescent="0.25"/>
    <row r="5085" customFormat="1" x14ac:dyDescent="0.25"/>
    <row r="5086" customFormat="1" x14ac:dyDescent="0.25"/>
    <row r="5087" customFormat="1" x14ac:dyDescent="0.25"/>
    <row r="5088" customFormat="1" x14ac:dyDescent="0.25"/>
    <row r="5089" customFormat="1" x14ac:dyDescent="0.25"/>
    <row r="5090" customFormat="1" x14ac:dyDescent="0.25"/>
    <row r="5091" customFormat="1" x14ac:dyDescent="0.25"/>
    <row r="5092" customFormat="1" x14ac:dyDescent="0.25"/>
    <row r="5093" customFormat="1" x14ac:dyDescent="0.25"/>
    <row r="5094" customFormat="1" x14ac:dyDescent="0.25"/>
    <row r="5095" customFormat="1" x14ac:dyDescent="0.25"/>
    <row r="5096" customFormat="1" x14ac:dyDescent="0.25"/>
    <row r="5097" customFormat="1" x14ac:dyDescent="0.25"/>
    <row r="5098" customFormat="1" x14ac:dyDescent="0.25"/>
    <row r="5099" customFormat="1" x14ac:dyDescent="0.25"/>
    <row r="5100" customFormat="1" x14ac:dyDescent="0.25"/>
    <row r="5101" customFormat="1" x14ac:dyDescent="0.25"/>
    <row r="5102" customFormat="1" x14ac:dyDescent="0.25"/>
    <row r="5103" customFormat="1" x14ac:dyDescent="0.25"/>
    <row r="5104" customFormat="1" x14ac:dyDescent="0.25"/>
    <row r="5105" customFormat="1" x14ac:dyDescent="0.25"/>
    <row r="5106" customFormat="1" x14ac:dyDescent="0.25"/>
    <row r="5107" customFormat="1" x14ac:dyDescent="0.25"/>
    <row r="5108" customFormat="1" x14ac:dyDescent="0.25"/>
    <row r="5109" customFormat="1" x14ac:dyDescent="0.25"/>
    <row r="5110" customFormat="1" x14ac:dyDescent="0.25"/>
    <row r="5111" customFormat="1" x14ac:dyDescent="0.25"/>
    <row r="5112" customFormat="1" x14ac:dyDescent="0.25"/>
    <row r="5113" customFormat="1" x14ac:dyDescent="0.25"/>
    <row r="5114" customFormat="1" x14ac:dyDescent="0.25"/>
    <row r="5115" customFormat="1" x14ac:dyDescent="0.25"/>
    <row r="5116" customFormat="1" x14ac:dyDescent="0.25"/>
    <row r="5117" customFormat="1" x14ac:dyDescent="0.25"/>
    <row r="5118" customFormat="1" x14ac:dyDescent="0.25"/>
    <row r="5119" customFormat="1" x14ac:dyDescent="0.25"/>
    <row r="5120" customFormat="1" x14ac:dyDescent="0.25"/>
    <row r="5121" customFormat="1" x14ac:dyDescent="0.25"/>
    <row r="5122" customFormat="1" x14ac:dyDescent="0.25"/>
    <row r="5123" customFormat="1" x14ac:dyDescent="0.25"/>
    <row r="5124" customFormat="1" x14ac:dyDescent="0.25"/>
    <row r="5125" customFormat="1" x14ac:dyDescent="0.25"/>
    <row r="5126" customFormat="1" x14ac:dyDescent="0.25"/>
    <row r="5127" customFormat="1" x14ac:dyDescent="0.25"/>
    <row r="5128" customFormat="1" x14ac:dyDescent="0.25"/>
    <row r="5129" customFormat="1" x14ac:dyDescent="0.25"/>
    <row r="5130" customFormat="1" x14ac:dyDescent="0.25"/>
    <row r="5131" customFormat="1" x14ac:dyDescent="0.25"/>
    <row r="5132" customFormat="1" x14ac:dyDescent="0.25"/>
    <row r="5133" customFormat="1" x14ac:dyDescent="0.25"/>
    <row r="5134" customFormat="1" x14ac:dyDescent="0.25"/>
    <row r="5135" customFormat="1" x14ac:dyDescent="0.25"/>
    <row r="5136" customFormat="1" x14ac:dyDescent="0.25"/>
    <row r="5137" customFormat="1" x14ac:dyDescent="0.25"/>
    <row r="5138" customFormat="1" x14ac:dyDescent="0.25"/>
    <row r="5139" customFormat="1" x14ac:dyDescent="0.25"/>
    <row r="5140" customFormat="1" x14ac:dyDescent="0.25"/>
    <row r="5141" customFormat="1" x14ac:dyDescent="0.25"/>
    <row r="5142" customFormat="1" x14ac:dyDescent="0.25"/>
    <row r="5143" customFormat="1" x14ac:dyDescent="0.25"/>
    <row r="5144" customFormat="1" x14ac:dyDescent="0.25"/>
    <row r="5145" customFormat="1" x14ac:dyDescent="0.25"/>
    <row r="5146" customFormat="1" x14ac:dyDescent="0.25"/>
    <row r="5147" customFormat="1" x14ac:dyDescent="0.25"/>
    <row r="5148" customFormat="1" x14ac:dyDescent="0.25"/>
    <row r="5149" customFormat="1" x14ac:dyDescent="0.25"/>
    <row r="5150" customFormat="1" x14ac:dyDescent="0.25"/>
    <row r="5151" customFormat="1" x14ac:dyDescent="0.25"/>
    <row r="5152" customFormat="1" x14ac:dyDescent="0.25"/>
    <row r="5153" customFormat="1" x14ac:dyDescent="0.25"/>
    <row r="5154" customFormat="1" x14ac:dyDescent="0.25"/>
    <row r="5155" customFormat="1" x14ac:dyDescent="0.25"/>
    <row r="5156" customFormat="1" x14ac:dyDescent="0.25"/>
    <row r="5157" customFormat="1" x14ac:dyDescent="0.25"/>
    <row r="5158" customFormat="1" x14ac:dyDescent="0.25"/>
    <row r="5159" customFormat="1" x14ac:dyDescent="0.25"/>
    <row r="5160" customFormat="1" x14ac:dyDescent="0.25"/>
    <row r="5161" customFormat="1" x14ac:dyDescent="0.25"/>
    <row r="5162" customFormat="1" x14ac:dyDescent="0.25"/>
    <row r="5163" customFormat="1" x14ac:dyDescent="0.25"/>
    <row r="5164" customFormat="1" x14ac:dyDescent="0.25"/>
    <row r="5165" customFormat="1" x14ac:dyDescent="0.25"/>
    <row r="5166" customFormat="1" x14ac:dyDescent="0.25"/>
    <row r="5167" customFormat="1" x14ac:dyDescent="0.25"/>
    <row r="5168" customFormat="1" x14ac:dyDescent="0.25"/>
    <row r="5169" customFormat="1" x14ac:dyDescent="0.25"/>
    <row r="5170" customFormat="1" x14ac:dyDescent="0.25"/>
    <row r="5171" customFormat="1" x14ac:dyDescent="0.25"/>
    <row r="5172" customFormat="1" x14ac:dyDescent="0.25"/>
    <row r="5173" customFormat="1" x14ac:dyDescent="0.25"/>
    <row r="5174" customFormat="1" x14ac:dyDescent="0.25"/>
    <row r="5175" customFormat="1" x14ac:dyDescent="0.25"/>
    <row r="5176" customFormat="1" x14ac:dyDescent="0.25"/>
    <row r="5177" customFormat="1" x14ac:dyDescent="0.25"/>
    <row r="5178" customFormat="1" x14ac:dyDescent="0.25"/>
    <row r="5179" customFormat="1" x14ac:dyDescent="0.25"/>
    <row r="5180" customFormat="1" x14ac:dyDescent="0.25"/>
    <row r="5181" customFormat="1" x14ac:dyDescent="0.25"/>
    <row r="5182" customFormat="1" x14ac:dyDescent="0.25"/>
    <row r="5183" customFormat="1" x14ac:dyDescent="0.25"/>
    <row r="5184" customFormat="1" x14ac:dyDescent="0.25"/>
    <row r="5185" customFormat="1" x14ac:dyDescent="0.25"/>
    <row r="5186" customFormat="1" x14ac:dyDescent="0.25"/>
    <row r="5187" customFormat="1" x14ac:dyDescent="0.25"/>
    <row r="5188" customFormat="1" x14ac:dyDescent="0.25"/>
    <row r="5189" customFormat="1" x14ac:dyDescent="0.25"/>
    <row r="5190" customFormat="1" x14ac:dyDescent="0.25"/>
    <row r="5191" customFormat="1" x14ac:dyDescent="0.25"/>
    <row r="5192" customFormat="1" x14ac:dyDescent="0.25"/>
    <row r="5193" customFormat="1" x14ac:dyDescent="0.25"/>
    <row r="5194" customFormat="1" x14ac:dyDescent="0.25"/>
    <row r="5195" customFormat="1" x14ac:dyDescent="0.25"/>
    <row r="5196" customFormat="1" x14ac:dyDescent="0.25"/>
    <row r="5197" customFormat="1" x14ac:dyDescent="0.25"/>
    <row r="5198" customFormat="1" x14ac:dyDescent="0.25"/>
    <row r="5199" customFormat="1" x14ac:dyDescent="0.25"/>
    <row r="5200" customFormat="1" x14ac:dyDescent="0.25"/>
    <row r="5201" customFormat="1" x14ac:dyDescent="0.25"/>
    <row r="5202" customFormat="1" x14ac:dyDescent="0.25"/>
    <row r="5203" customFormat="1" x14ac:dyDescent="0.25"/>
    <row r="5204" customFormat="1" x14ac:dyDescent="0.25"/>
    <row r="5205" customFormat="1" x14ac:dyDescent="0.25"/>
    <row r="5206" customFormat="1" x14ac:dyDescent="0.25"/>
    <row r="5207" customFormat="1" x14ac:dyDescent="0.25"/>
    <row r="5208" customFormat="1" x14ac:dyDescent="0.25"/>
    <row r="5209" customFormat="1" x14ac:dyDescent="0.25"/>
    <row r="5210" customFormat="1" x14ac:dyDescent="0.25"/>
    <row r="5211" customFormat="1" x14ac:dyDescent="0.25"/>
    <row r="5212" customFormat="1" x14ac:dyDescent="0.25"/>
    <row r="5213" customFormat="1" x14ac:dyDescent="0.25"/>
    <row r="5214" customFormat="1" x14ac:dyDescent="0.25"/>
    <row r="5215" customFormat="1" x14ac:dyDescent="0.25"/>
    <row r="5216" customFormat="1" x14ac:dyDescent="0.25"/>
    <row r="5217" customFormat="1" x14ac:dyDescent="0.25"/>
    <row r="5218" customFormat="1" x14ac:dyDescent="0.25"/>
    <row r="5219" customFormat="1" x14ac:dyDescent="0.25"/>
    <row r="5220" customFormat="1" x14ac:dyDescent="0.25"/>
    <row r="5221" customFormat="1" x14ac:dyDescent="0.25"/>
    <row r="5222" customFormat="1" x14ac:dyDescent="0.25"/>
    <row r="5223" customFormat="1" x14ac:dyDescent="0.25"/>
    <row r="5224" customFormat="1" x14ac:dyDescent="0.25"/>
    <row r="5225" customFormat="1" x14ac:dyDescent="0.25"/>
    <row r="5226" customFormat="1" x14ac:dyDescent="0.25"/>
    <row r="5227" customFormat="1" x14ac:dyDescent="0.25"/>
    <row r="5228" customFormat="1" x14ac:dyDescent="0.25"/>
    <row r="5229" customFormat="1" x14ac:dyDescent="0.25"/>
    <row r="5230" customFormat="1" x14ac:dyDescent="0.25"/>
    <row r="5231" customFormat="1" x14ac:dyDescent="0.25"/>
    <row r="5232" customFormat="1" x14ac:dyDescent="0.25"/>
    <row r="5233" customFormat="1" x14ac:dyDescent="0.25"/>
    <row r="5234" customFormat="1" x14ac:dyDescent="0.25"/>
    <row r="5235" customFormat="1" x14ac:dyDescent="0.25"/>
    <row r="5236" customFormat="1" x14ac:dyDescent="0.25"/>
    <row r="5237" customFormat="1" x14ac:dyDescent="0.25"/>
    <row r="5238" customFormat="1" x14ac:dyDescent="0.25"/>
    <row r="5239" customFormat="1" x14ac:dyDescent="0.25"/>
    <row r="5240" customFormat="1" x14ac:dyDescent="0.25"/>
    <row r="5241" customFormat="1" x14ac:dyDescent="0.25"/>
    <row r="5242" customFormat="1" x14ac:dyDescent="0.25"/>
    <row r="5243" customFormat="1" x14ac:dyDescent="0.25"/>
    <row r="5244" customFormat="1" x14ac:dyDescent="0.25"/>
    <row r="5245" customFormat="1" x14ac:dyDescent="0.25"/>
    <row r="5246" customFormat="1" x14ac:dyDescent="0.25"/>
    <row r="5247" customFormat="1" x14ac:dyDescent="0.25"/>
    <row r="5248" customFormat="1" x14ac:dyDescent="0.25"/>
    <row r="5249" customFormat="1" x14ac:dyDescent="0.25"/>
    <row r="5250" customFormat="1" x14ac:dyDescent="0.25"/>
    <row r="5251" customFormat="1" x14ac:dyDescent="0.25"/>
    <row r="5252" customFormat="1" x14ac:dyDescent="0.25"/>
    <row r="5253" customFormat="1" x14ac:dyDescent="0.25"/>
    <row r="5254" customFormat="1" x14ac:dyDescent="0.25"/>
    <row r="5255" customFormat="1" x14ac:dyDescent="0.25"/>
    <row r="5256" customFormat="1" x14ac:dyDescent="0.25"/>
    <row r="5257" customFormat="1" x14ac:dyDescent="0.25"/>
    <row r="5258" customFormat="1" x14ac:dyDescent="0.25"/>
    <row r="5259" customFormat="1" x14ac:dyDescent="0.25"/>
    <row r="5260" customFormat="1" x14ac:dyDescent="0.25"/>
    <row r="5261" customFormat="1" x14ac:dyDescent="0.25"/>
    <row r="5262" customFormat="1" x14ac:dyDescent="0.25"/>
    <row r="5263" customFormat="1" x14ac:dyDescent="0.25"/>
    <row r="5264" customFormat="1" x14ac:dyDescent="0.25"/>
    <row r="5265" customFormat="1" x14ac:dyDescent="0.25"/>
    <row r="5266" customFormat="1" x14ac:dyDescent="0.25"/>
    <row r="5267" customFormat="1" x14ac:dyDescent="0.25"/>
    <row r="5268" customFormat="1" x14ac:dyDescent="0.25"/>
    <row r="5269" customFormat="1" x14ac:dyDescent="0.25"/>
    <row r="5270" customFormat="1" x14ac:dyDescent="0.25"/>
    <row r="5271" customFormat="1" x14ac:dyDescent="0.25"/>
    <row r="5272" customFormat="1" x14ac:dyDescent="0.25"/>
    <row r="5273" customFormat="1" x14ac:dyDescent="0.25"/>
    <row r="5274" customFormat="1" x14ac:dyDescent="0.25"/>
    <row r="5275" customFormat="1" x14ac:dyDescent="0.25"/>
    <row r="5276" customFormat="1" x14ac:dyDescent="0.25"/>
    <row r="5277" customFormat="1" x14ac:dyDescent="0.25"/>
    <row r="5278" customFormat="1" x14ac:dyDescent="0.25"/>
    <row r="5279" customFormat="1" x14ac:dyDescent="0.25"/>
    <row r="5280" customFormat="1" x14ac:dyDescent="0.25"/>
    <row r="5281" customFormat="1" x14ac:dyDescent="0.25"/>
    <row r="5282" customFormat="1" x14ac:dyDescent="0.25"/>
    <row r="5283" customFormat="1" x14ac:dyDescent="0.25"/>
    <row r="5284" customFormat="1" x14ac:dyDescent="0.25"/>
    <row r="5285" customFormat="1" x14ac:dyDescent="0.25"/>
    <row r="5286" customFormat="1" x14ac:dyDescent="0.25"/>
    <row r="5287" customFormat="1" x14ac:dyDescent="0.25"/>
    <row r="5288" customFormat="1" x14ac:dyDescent="0.25"/>
    <row r="5289" customFormat="1" x14ac:dyDescent="0.25"/>
    <row r="5290" customFormat="1" x14ac:dyDescent="0.25"/>
    <row r="5291" customFormat="1" x14ac:dyDescent="0.25"/>
    <row r="5292" customFormat="1" x14ac:dyDescent="0.25"/>
    <row r="5293" customFormat="1" x14ac:dyDescent="0.25"/>
    <row r="5294" customFormat="1" x14ac:dyDescent="0.25"/>
    <row r="5295" customFormat="1" x14ac:dyDescent="0.25"/>
    <row r="5296" customFormat="1" x14ac:dyDescent="0.25"/>
    <row r="5297" customFormat="1" x14ac:dyDescent="0.25"/>
    <row r="5298" customFormat="1" x14ac:dyDescent="0.25"/>
    <row r="5299" customFormat="1" x14ac:dyDescent="0.25"/>
    <row r="5300" customFormat="1" x14ac:dyDescent="0.25"/>
    <row r="5301" customFormat="1" x14ac:dyDescent="0.25"/>
    <row r="5302" customFormat="1" x14ac:dyDescent="0.25"/>
    <row r="5303" customFormat="1" x14ac:dyDescent="0.25"/>
    <row r="5304" customFormat="1" x14ac:dyDescent="0.25"/>
    <row r="5305" customFormat="1" x14ac:dyDescent="0.25"/>
    <row r="5306" customFormat="1" x14ac:dyDescent="0.25"/>
    <row r="5307" customFormat="1" x14ac:dyDescent="0.25"/>
    <row r="5308" customFormat="1" x14ac:dyDescent="0.25"/>
    <row r="5309" customFormat="1" x14ac:dyDescent="0.25"/>
    <row r="5310" customFormat="1" x14ac:dyDescent="0.25"/>
    <row r="5311" customFormat="1" x14ac:dyDescent="0.25"/>
    <row r="5312" customFormat="1" x14ac:dyDescent="0.25"/>
    <row r="5313" customFormat="1" x14ac:dyDescent="0.25"/>
    <row r="5314" customFormat="1" x14ac:dyDescent="0.25"/>
    <row r="5315" customFormat="1" x14ac:dyDescent="0.25"/>
    <row r="5316" customFormat="1" x14ac:dyDescent="0.25"/>
    <row r="5317" customFormat="1" x14ac:dyDescent="0.25"/>
    <row r="5318" customFormat="1" x14ac:dyDescent="0.25"/>
    <row r="5319" customFormat="1" x14ac:dyDescent="0.25"/>
    <row r="5320" customFormat="1" x14ac:dyDescent="0.25"/>
    <row r="5321" customFormat="1" x14ac:dyDescent="0.25"/>
    <row r="5322" customFormat="1" x14ac:dyDescent="0.25"/>
    <row r="5323" customFormat="1" x14ac:dyDescent="0.25"/>
    <row r="5324" customFormat="1" x14ac:dyDescent="0.25"/>
    <row r="5325" customFormat="1" x14ac:dyDescent="0.25"/>
    <row r="5326" customFormat="1" x14ac:dyDescent="0.25"/>
    <row r="5327" customFormat="1" x14ac:dyDescent="0.25"/>
    <row r="5328" customFormat="1" x14ac:dyDescent="0.25"/>
    <row r="5329" customFormat="1" x14ac:dyDescent="0.25"/>
    <row r="5330" customFormat="1" x14ac:dyDescent="0.25"/>
    <row r="5331" customFormat="1" x14ac:dyDescent="0.25"/>
    <row r="5332" customFormat="1" x14ac:dyDescent="0.25"/>
    <row r="5333" customFormat="1" x14ac:dyDescent="0.25"/>
    <row r="5334" customFormat="1" x14ac:dyDescent="0.25"/>
    <row r="5335" customFormat="1" x14ac:dyDescent="0.25"/>
    <row r="5336" customFormat="1" x14ac:dyDescent="0.25"/>
    <row r="5337" customFormat="1" x14ac:dyDescent="0.25"/>
    <row r="5338" customFormat="1" x14ac:dyDescent="0.25"/>
    <row r="5339" customFormat="1" x14ac:dyDescent="0.25"/>
    <row r="5340" customFormat="1" x14ac:dyDescent="0.25"/>
    <row r="5341" customFormat="1" x14ac:dyDescent="0.25"/>
    <row r="5342" customFormat="1" x14ac:dyDescent="0.25"/>
    <row r="5343" customFormat="1" x14ac:dyDescent="0.25"/>
    <row r="5344" customFormat="1" x14ac:dyDescent="0.25"/>
    <row r="5345" customFormat="1" x14ac:dyDescent="0.25"/>
    <row r="5346" customFormat="1" x14ac:dyDescent="0.25"/>
    <row r="5347" customFormat="1" x14ac:dyDescent="0.25"/>
    <row r="5348" customFormat="1" x14ac:dyDescent="0.25"/>
    <row r="5349" customFormat="1" x14ac:dyDescent="0.25"/>
    <row r="5350" customFormat="1" x14ac:dyDescent="0.25"/>
    <row r="5351" customFormat="1" x14ac:dyDescent="0.25"/>
    <row r="5352" customFormat="1" x14ac:dyDescent="0.25"/>
    <row r="5353" customFormat="1" x14ac:dyDescent="0.25"/>
    <row r="5354" customFormat="1" x14ac:dyDescent="0.25"/>
    <row r="5355" customFormat="1" x14ac:dyDescent="0.25"/>
    <row r="5356" customFormat="1" x14ac:dyDescent="0.25"/>
    <row r="5357" customFormat="1" x14ac:dyDescent="0.25"/>
    <row r="5358" customFormat="1" x14ac:dyDescent="0.25"/>
    <row r="5359" customFormat="1" x14ac:dyDescent="0.25"/>
    <row r="5360" customFormat="1" x14ac:dyDescent="0.25"/>
    <row r="5361" customFormat="1" x14ac:dyDescent="0.25"/>
    <row r="5362" customFormat="1" x14ac:dyDescent="0.25"/>
    <row r="5363" customFormat="1" x14ac:dyDescent="0.25"/>
    <row r="5364" customFormat="1" x14ac:dyDescent="0.25"/>
    <row r="5365" customFormat="1" x14ac:dyDescent="0.25"/>
    <row r="5366" customFormat="1" x14ac:dyDescent="0.25"/>
    <row r="5367" customFormat="1" x14ac:dyDescent="0.25"/>
    <row r="5368" customFormat="1" x14ac:dyDescent="0.25"/>
    <row r="5369" customFormat="1" x14ac:dyDescent="0.25"/>
    <row r="5370" customFormat="1" x14ac:dyDescent="0.25"/>
    <row r="5371" customFormat="1" x14ac:dyDescent="0.25"/>
    <row r="5372" customFormat="1" x14ac:dyDescent="0.25"/>
    <row r="5373" customFormat="1" x14ac:dyDescent="0.25"/>
    <row r="5374" customFormat="1" x14ac:dyDescent="0.25"/>
    <row r="5375" customFormat="1" x14ac:dyDescent="0.25"/>
    <row r="5376" customFormat="1" x14ac:dyDescent="0.25"/>
    <row r="5377" customFormat="1" x14ac:dyDescent="0.25"/>
    <row r="5378" customFormat="1" x14ac:dyDescent="0.25"/>
    <row r="5379" customFormat="1" x14ac:dyDescent="0.25"/>
    <row r="5380" customFormat="1" x14ac:dyDescent="0.25"/>
    <row r="5381" customFormat="1" x14ac:dyDescent="0.25"/>
    <row r="5382" customFormat="1" x14ac:dyDescent="0.25"/>
    <row r="5383" customFormat="1" x14ac:dyDescent="0.25"/>
    <row r="5384" customFormat="1" x14ac:dyDescent="0.25"/>
    <row r="5385" customFormat="1" x14ac:dyDescent="0.25"/>
    <row r="5386" customFormat="1" x14ac:dyDescent="0.25"/>
    <row r="5387" customFormat="1" x14ac:dyDescent="0.25"/>
    <row r="5388" customFormat="1" x14ac:dyDescent="0.25"/>
    <row r="5389" customFormat="1" x14ac:dyDescent="0.25"/>
    <row r="5390" customFormat="1" x14ac:dyDescent="0.25"/>
    <row r="5391" customFormat="1" x14ac:dyDescent="0.25"/>
    <row r="5392" customFormat="1" x14ac:dyDescent="0.25"/>
    <row r="5393" customFormat="1" x14ac:dyDescent="0.25"/>
    <row r="5394" customFormat="1" x14ac:dyDescent="0.25"/>
    <row r="5395" customFormat="1" x14ac:dyDescent="0.25"/>
    <row r="5396" customFormat="1" x14ac:dyDescent="0.25"/>
    <row r="5397" customFormat="1" x14ac:dyDescent="0.25"/>
    <row r="5398" customFormat="1" x14ac:dyDescent="0.25"/>
    <row r="5399" customFormat="1" x14ac:dyDescent="0.25"/>
    <row r="5400" customFormat="1" x14ac:dyDescent="0.25"/>
    <row r="5401" customFormat="1" x14ac:dyDescent="0.25"/>
    <row r="5402" customFormat="1" x14ac:dyDescent="0.25"/>
    <row r="5403" customFormat="1" x14ac:dyDescent="0.25"/>
    <row r="5404" customFormat="1" x14ac:dyDescent="0.25"/>
    <row r="5405" customFormat="1" x14ac:dyDescent="0.25"/>
    <row r="5406" customFormat="1" x14ac:dyDescent="0.25"/>
    <row r="5407" customFormat="1" x14ac:dyDescent="0.25"/>
    <row r="5408" customFormat="1" x14ac:dyDescent="0.25"/>
    <row r="5409" customFormat="1" x14ac:dyDescent="0.25"/>
    <row r="5410" customFormat="1" x14ac:dyDescent="0.25"/>
    <row r="5411" customFormat="1" x14ac:dyDescent="0.25"/>
    <row r="5412" customFormat="1" x14ac:dyDescent="0.25"/>
    <row r="5413" customFormat="1" x14ac:dyDescent="0.25"/>
    <row r="5414" customFormat="1" x14ac:dyDescent="0.25"/>
    <row r="5415" customFormat="1" x14ac:dyDescent="0.25"/>
    <row r="5416" customFormat="1" x14ac:dyDescent="0.25"/>
    <row r="5417" customFormat="1" x14ac:dyDescent="0.25"/>
    <row r="5418" customFormat="1" x14ac:dyDescent="0.25"/>
    <row r="5419" customFormat="1" x14ac:dyDescent="0.25"/>
    <row r="5420" customFormat="1" x14ac:dyDescent="0.25"/>
    <row r="5421" customFormat="1" x14ac:dyDescent="0.25"/>
    <row r="5422" customFormat="1" x14ac:dyDescent="0.25"/>
    <row r="5423" customFormat="1" x14ac:dyDescent="0.25"/>
    <row r="5424" customFormat="1" x14ac:dyDescent="0.25"/>
    <row r="5425" customFormat="1" x14ac:dyDescent="0.25"/>
    <row r="5426" customFormat="1" x14ac:dyDescent="0.25"/>
    <row r="5427" customFormat="1" x14ac:dyDescent="0.25"/>
    <row r="5428" customFormat="1" x14ac:dyDescent="0.25"/>
    <row r="5429" customFormat="1" x14ac:dyDescent="0.25"/>
    <row r="5430" customFormat="1" x14ac:dyDescent="0.25"/>
    <row r="5431" customFormat="1" x14ac:dyDescent="0.25"/>
    <row r="5432" customFormat="1" x14ac:dyDescent="0.25"/>
    <row r="5433" customFormat="1" x14ac:dyDescent="0.25"/>
    <row r="5434" customFormat="1" x14ac:dyDescent="0.25"/>
    <row r="5435" customFormat="1" x14ac:dyDescent="0.25"/>
    <row r="5436" customFormat="1" x14ac:dyDescent="0.25"/>
    <row r="5437" customFormat="1" x14ac:dyDescent="0.25"/>
    <row r="5438" customFormat="1" x14ac:dyDescent="0.25"/>
    <row r="5439" customFormat="1" x14ac:dyDescent="0.25"/>
    <row r="5440" customFormat="1" x14ac:dyDescent="0.25"/>
  </sheetData>
  <mergeCells count="3">
    <mergeCell ref="I8:I10"/>
    <mergeCell ref="J8:J10"/>
    <mergeCell ref="K8:K10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Recodificada1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2022-08-10T08:56:13Z</dcterms:created>
  <dcterms:modified xsi:type="dcterms:W3CDTF">2022-08-10T08:56:14Z</dcterms:modified>
</cp:coreProperties>
</file>